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alcola Dovuto Sez_ ORDINARIA" sheetId="1" r:id="rId1"/>
    <sheet name="Calcola Dovuto Sez_ SPECIALE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<sst xmlns="http://schemas.openxmlformats.org/spreadsheetml/2006/main" count="331" uniqueCount="174">
  <si>
    <t>DIRITTO ANNUALE 2010 - AUSILIO al CALCOLO del DIRITTO DOVUTO</t>
  </si>
  <si>
    <t>IMPRESE ISCRITTE IN SEZIONE ORDINARIA</t>
  </si>
  <si>
    <t xml:space="preserve">Denominazione dell'impresa: </t>
  </si>
  <si>
    <t>Alfa</t>
  </si>
  <si>
    <t xml:space="preserve">Fatturato 2009 (Euro):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</si>
  <si>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</si>
  <si>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</si>
  <si>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</si>
  <si>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</si>
  <si>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</si>
  <si>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</si>
  <si>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</si>
  <si>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</si>
  <si>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</si>
  <si>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</si>
  <si>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</si>
  <si>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</si>
  <si>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</si>
  <si>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</si>
  <si>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</si>
  <si>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</si>
  <si>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</si>
  <si>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</si>
  <si>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</si>
  <si>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</si>
  <si>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</si>
  <si>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</si>
  <si>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</si>
  <si>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</si>
  <si>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</si>
  <si>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</si>
  <si>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</si>
  <si>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</si>
  <si>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31.12.2009):</t>
  </si>
  <si>
    <t xml:space="preserve">Numero unità locali in provincia già iscritte al 31.12.2009: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</si>
  <si>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</si>
  <si>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</si>
  <si>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</si>
  <si>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</si>
  <si>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</si>
  <si>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</si>
  <si>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31.12.2009):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</si>
  <si>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</si>
  <si>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</si>
  <si>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</si>
  <si>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</si>
  <si>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</si>
  <si>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</si>
  <si>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</si>
  <si>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</si>
  <si>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</si>
  <si>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</si>
  <si>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ISCRITTE IN SEZIONE SPECIALE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</si>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</sst>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28</xdr:row>
      <xdr:rowOff>19050</xdr:rowOff>
    </xdr:from>
    <xdr:to>
      <xdr:col>7</xdr:col>
      <xdr:colOff>685800</xdr:colOff>
      <xdr:row>30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029200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2" t="s">
        <v>0</v>
      </c>
      <c r="B1" s="72"/>
      <c r="C1" s="72"/>
      <c r="D1" s="72"/>
      <c r="E1" s="72"/>
      <c r="F1" s="72"/>
      <c r="G1" s="72"/>
      <c r="H1" s="72"/>
      <c r="IV1"/>
    </row>
    <row r="2" spans="1:256" s="3" customFormat="1" ht="18" customHeight="1">
      <c r="A2" s="73" t="s">
        <v>1</v>
      </c>
      <c r="B2" s="73"/>
      <c r="C2" s="73"/>
      <c r="D2" s="73"/>
      <c r="E2" s="73"/>
      <c r="F2" s="73"/>
      <c r="G2" s="73"/>
      <c r="H2" s="73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2</v>
      </c>
      <c r="H4" s="7" t="s">
        <v>3</v>
      </c>
    </row>
    <row r="5" spans="7:8" ht="18" customHeight="1">
      <c r="G5" s="6" t="s">
        <v>4</v>
      </c>
      <c r="H5" s="8">
        <v>1111000</v>
      </c>
    </row>
    <row r="6" spans="7:8" ht="18" customHeight="1">
      <c r="G6" s="6" t="s">
        <v>5</v>
      </c>
      <c r="H6" s="9" t="s">
        <v>6</v>
      </c>
    </row>
    <row r="7" spans="7:8" ht="18" customHeight="1">
      <c r="G7" s="6" t="s">
        <v>7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8</v>
      </c>
    </row>
    <row r="11" spans="4:8" ht="26.25" customHeight="1">
      <c r="D11" s="15" t="s">
        <v>9</v>
      </c>
      <c r="E11" s="15" t="s">
        <v>10</v>
      </c>
      <c r="F11" s="16" t="s">
        <v>11</v>
      </c>
      <c r="G11" s="15" t="s">
        <v>12</v>
      </c>
      <c r="H11" s="15" t="s">
        <v>13</v>
      </c>
    </row>
    <row r="12" spans="1:8" ht="12.75">
      <c r="A12" s="17"/>
      <c r="B12" s="1" t="s">
        <v>14</v>
      </c>
      <c r="D12" s="18">
        <v>0</v>
      </c>
      <c r="E12" s="18">
        <v>100000</v>
      </c>
      <c r="F12" s="19" t="s">
        <v>15</v>
      </c>
      <c r="G12" s="11" t="s">
        <v>16</v>
      </c>
      <c r="H12" s="20">
        <v>200</v>
      </c>
    </row>
    <row r="13" spans="1:8" ht="12.75">
      <c r="A13" s="17"/>
      <c r="B13" s="1" t="s">
        <v>17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18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19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20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21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22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23</v>
      </c>
      <c r="D19" s="18">
        <v>50000000</v>
      </c>
      <c r="E19" s="24" t="s">
        <v>24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25</v>
      </c>
    </row>
    <row r="21" spans="6:8" ht="12.75">
      <c r="F21" s="26"/>
      <c r="G21" s="26"/>
      <c r="H21" s="21"/>
    </row>
    <row r="22" spans="1:9" ht="12.75">
      <c r="A22" s="28" t="s">
        <v>26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27</v>
      </c>
      <c r="F24" s="23">
        <f>H20</f>
        <v>314.99</v>
      </c>
    </row>
    <row r="25" spans="1:7" ht="12.75">
      <c r="A25" s="17"/>
      <c r="B25" s="26" t="s">
        <v>28</v>
      </c>
      <c r="F25" s="23">
        <f>$H$7*F24</f>
        <v>31.499000000000002</v>
      </c>
      <c r="G25" s="26"/>
    </row>
    <row r="26" spans="1:7" ht="12.75">
      <c r="A26" s="17"/>
      <c r="B26" s="26" t="s">
        <v>29</v>
      </c>
      <c r="F26" s="23">
        <f>SUM(F24:F25)</f>
        <v>346.48900000000003</v>
      </c>
      <c r="G26" s="26"/>
    </row>
    <row r="27" spans="2:9" ht="12.75">
      <c r="B27" s="1" t="s">
        <v>30</v>
      </c>
      <c r="F27" s="20">
        <f>ROUND(F26,2)</f>
        <v>346.49</v>
      </c>
      <c r="I27" s="30"/>
    </row>
    <row r="28" spans="2:8" ht="12.75">
      <c r="B28" s="1" t="s">
        <v>31</v>
      </c>
      <c r="F28" s="31">
        <f>ROUND(F27,0)</f>
        <v>346</v>
      </c>
      <c r="G28" s="32" t="s">
        <v>32</v>
      </c>
      <c r="H28" s="33"/>
    </row>
    <row r="30" spans="1:9" ht="12.75">
      <c r="A30" s="28" t="s">
        <v>33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34</v>
      </c>
      <c r="H32" s="9">
        <v>3</v>
      </c>
    </row>
    <row r="34" spans="1:6" ht="12.75">
      <c r="A34" s="17"/>
      <c r="B34" s="26" t="s">
        <v>27</v>
      </c>
      <c r="F34" s="23">
        <f>H20</f>
        <v>314.99</v>
      </c>
    </row>
    <row r="35" spans="1:6" ht="12.75">
      <c r="A35" s="17"/>
      <c r="B35" s="26" t="s">
        <v>35</v>
      </c>
      <c r="F35" s="23">
        <f>IF(F34*20%&gt;200,200,F34*20%)</f>
        <v>62.998000000000005</v>
      </c>
    </row>
    <row r="36" spans="2:6" ht="12.75">
      <c r="B36" s="26" t="s">
        <v>36</v>
      </c>
      <c r="F36" s="23">
        <f>F35*H32</f>
        <v>188.99400000000003</v>
      </c>
    </row>
    <row r="37" spans="2:6" ht="12.75">
      <c r="B37" s="26" t="s">
        <v>37</v>
      </c>
      <c r="F37" s="23">
        <f>SUM(F34+F36)</f>
        <v>503.98400000000004</v>
      </c>
    </row>
    <row r="38" spans="2:6" ht="12.75">
      <c r="B38" s="26" t="s">
        <v>38</v>
      </c>
      <c r="F38" s="23">
        <f>F37*$H$7</f>
        <v>50.39840000000001</v>
      </c>
    </row>
    <row r="39" spans="1:7" ht="12.75">
      <c r="A39" s="17"/>
      <c r="B39" s="26" t="s">
        <v>39</v>
      </c>
      <c r="F39" s="23">
        <f>SUM(F37+F38)</f>
        <v>554.3824000000001</v>
      </c>
      <c r="G39" s="26"/>
    </row>
    <row r="40" spans="2:9" ht="12.75">
      <c r="B40" s="1" t="s">
        <v>30</v>
      </c>
      <c r="F40" s="20">
        <f>ROUND(F39,2)</f>
        <v>554.38</v>
      </c>
      <c r="I40" s="30"/>
    </row>
    <row r="41" spans="2:9" ht="12.75">
      <c r="B41" s="1" t="s">
        <v>40</v>
      </c>
      <c r="F41" s="31">
        <f>ROUND(F40,0)</f>
        <v>554</v>
      </c>
      <c r="G41" s="32" t="s">
        <v>32</v>
      </c>
      <c r="H41" s="33"/>
      <c r="I41" s="30"/>
    </row>
    <row r="42" ht="12.75">
      <c r="F42" s="34"/>
    </row>
    <row r="43" spans="1:9" ht="12.75">
      <c r="A43" s="28" t="s">
        <v>41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42</v>
      </c>
      <c r="D45" s="37" t="s">
        <v>43</v>
      </c>
      <c r="E45" s="37" t="s">
        <v>44</v>
      </c>
      <c r="F45" s="38" t="s">
        <v>45</v>
      </c>
      <c r="G45" s="38" t="s">
        <v>46</v>
      </c>
      <c r="H45" s="39" t="s">
        <v>47</v>
      </c>
      <c r="I45" s="38" t="s">
        <v>48</v>
      </c>
      <c r="J45" s="40" t="s">
        <v>49</v>
      </c>
    </row>
    <row r="46" spans="3:10" ht="12.75">
      <c r="C46" s="41" t="s">
        <v>50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51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 sheet="1" objects="1" scenario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2" t="s">
        <v>0</v>
      </c>
      <c r="B1" s="72"/>
      <c r="C1" s="72"/>
      <c r="D1" s="72"/>
      <c r="E1" s="72"/>
      <c r="F1" s="72"/>
      <c r="G1" s="72"/>
      <c r="H1" s="72"/>
    </row>
    <row r="2" spans="1:8" s="3" customFormat="1" ht="18" customHeight="1">
      <c r="A2" s="73" t="s">
        <v>52</v>
      </c>
      <c r="B2" s="73"/>
      <c r="C2" s="73"/>
      <c r="D2" s="73"/>
      <c r="E2" s="73"/>
      <c r="F2" s="73"/>
      <c r="G2" s="73"/>
      <c r="H2" s="73"/>
    </row>
    <row r="3" spans="1:8" s="4" customFormat="1" ht="8.25" customHeight="1">
      <c r="A3" s="1"/>
      <c r="H3" s="5"/>
    </row>
    <row r="4" spans="7:8" ht="18" customHeight="1">
      <c r="G4" s="6" t="s">
        <v>2</v>
      </c>
      <c r="H4" s="7" t="s">
        <v>53</v>
      </c>
    </row>
    <row r="5" spans="7:8" ht="18" customHeight="1">
      <c r="G5" s="6" t="s">
        <v>54</v>
      </c>
      <c r="H5" s="7">
        <v>110</v>
      </c>
    </row>
    <row r="6" spans="7:8" ht="18" customHeight="1">
      <c r="G6" s="6" t="s">
        <v>5</v>
      </c>
      <c r="H6" s="9" t="s">
        <v>6</v>
      </c>
    </row>
    <row r="7" spans="7:8" ht="18" customHeight="1">
      <c r="G7" s="6" t="s">
        <v>7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55</v>
      </c>
      <c r="IV9"/>
    </row>
    <row r="10" ht="12.75">
      <c r="IV10"/>
    </row>
    <row r="11" spans="1:9" ht="12.75">
      <c r="A11" s="54"/>
      <c r="B11" s="54" t="s">
        <v>56</v>
      </c>
      <c r="F11" s="26"/>
      <c r="G11" s="26"/>
      <c r="H11" s="23">
        <v>88</v>
      </c>
      <c r="I11" s="27" t="s">
        <v>25</v>
      </c>
    </row>
    <row r="12" spans="1:9" ht="12.75">
      <c r="A12" s="54"/>
      <c r="B12" s="54" t="s">
        <v>57</v>
      </c>
      <c r="F12" s="26"/>
      <c r="G12" s="26"/>
      <c r="H12" s="23">
        <v>144</v>
      </c>
      <c r="I12" s="27" t="s">
        <v>25</v>
      </c>
    </row>
    <row r="13" spans="1:9" ht="12.75">
      <c r="A13" s="54"/>
      <c r="B13" s="54" t="s">
        <v>58</v>
      </c>
      <c r="F13" s="26"/>
      <c r="G13" s="26"/>
      <c r="H13" s="23">
        <v>170</v>
      </c>
      <c r="I13" s="27" t="s">
        <v>25</v>
      </c>
    </row>
    <row r="14" spans="1:9" ht="12.75">
      <c r="A14" s="54"/>
      <c r="B14" s="54" t="s">
        <v>59</v>
      </c>
      <c r="F14" s="26"/>
      <c r="G14" s="26"/>
      <c r="H14" s="23">
        <v>110</v>
      </c>
      <c r="I14" s="27" t="s">
        <v>25</v>
      </c>
    </row>
    <row r="15" spans="1:9" ht="12.75">
      <c r="A15" s="54"/>
      <c r="B15" s="54" t="s">
        <v>60</v>
      </c>
      <c r="F15" s="26"/>
      <c r="G15" s="26"/>
      <c r="H15" s="23">
        <v>110</v>
      </c>
      <c r="I15" s="27" t="s">
        <v>25</v>
      </c>
    </row>
    <row r="16" spans="6:8" ht="12.75">
      <c r="F16" s="26"/>
      <c r="G16" s="26"/>
      <c r="H16" s="21"/>
    </row>
    <row r="17" spans="1:9" ht="12.75">
      <c r="A17" s="28" t="s">
        <v>26</v>
      </c>
      <c r="B17" s="29"/>
      <c r="C17" s="29"/>
      <c r="D17" s="29"/>
      <c r="E17" s="29"/>
      <c r="F17" s="29"/>
      <c r="G17" s="29"/>
      <c r="H17" s="29"/>
      <c r="I17" s="29"/>
    </row>
    <row r="18" ht="12.75">
      <c r="A18" s="26"/>
    </row>
    <row r="19" spans="1:6" ht="12.75">
      <c r="A19" s="17"/>
      <c r="B19" s="26" t="s">
        <v>27</v>
      </c>
      <c r="F19" s="23">
        <f>H5</f>
        <v>110</v>
      </c>
    </row>
    <row r="20" spans="1:7" ht="12.75">
      <c r="A20" s="17"/>
      <c r="B20" s="26" t="s">
        <v>28</v>
      </c>
      <c r="F20" s="23">
        <f>$H$7*F19</f>
        <v>11</v>
      </c>
      <c r="G20" s="26"/>
    </row>
    <row r="21" spans="1:7" ht="12.75">
      <c r="A21" s="17"/>
      <c r="B21" s="26" t="s">
        <v>29</v>
      </c>
      <c r="F21" s="23">
        <f>SUM(F19:F20)</f>
        <v>121</v>
      </c>
      <c r="G21" s="26"/>
    </row>
    <row r="22" spans="2:6" ht="12.75">
      <c r="B22" s="1" t="s">
        <v>30</v>
      </c>
      <c r="F22" s="20">
        <f>ROUND(F21,2)</f>
        <v>121</v>
      </c>
    </row>
    <row r="23" spans="2:8" ht="12.75">
      <c r="B23" s="1" t="s">
        <v>40</v>
      </c>
      <c r="F23" s="31">
        <f>ROUND(F22,0)</f>
        <v>121</v>
      </c>
      <c r="G23" s="32" t="s">
        <v>32</v>
      </c>
      <c r="H23" s="33"/>
    </row>
    <row r="24" spans="6:8" ht="12.75">
      <c r="F24" s="26"/>
      <c r="G24" s="26"/>
      <c r="H24" s="55"/>
    </row>
    <row r="25" spans="1:9" ht="12.75">
      <c r="A25" s="28" t="s">
        <v>33</v>
      </c>
      <c r="B25" s="29"/>
      <c r="C25" s="29"/>
      <c r="D25" s="29"/>
      <c r="E25" s="29"/>
      <c r="F25" s="29"/>
      <c r="G25" s="29"/>
      <c r="H25" s="29"/>
      <c r="I25" s="29"/>
    </row>
    <row r="27" spans="7:8" ht="18" customHeight="1">
      <c r="G27" s="6" t="s">
        <v>34</v>
      </c>
      <c r="H27" s="9">
        <v>4</v>
      </c>
    </row>
    <row r="29" spans="1:6" ht="12.75">
      <c r="A29" s="17"/>
      <c r="B29" s="26" t="s">
        <v>27</v>
      </c>
      <c r="F29" s="23">
        <f>H5</f>
        <v>110</v>
      </c>
    </row>
    <row r="30" spans="1:6" ht="12.75">
      <c r="A30" s="17"/>
      <c r="B30" s="26" t="s">
        <v>35</v>
      </c>
      <c r="F30" s="23">
        <f>IF(F29*20%&gt;200,200,F29*20%)</f>
        <v>22</v>
      </c>
    </row>
    <row r="31" spans="2:6" ht="12.75">
      <c r="B31" s="26" t="s">
        <v>36</v>
      </c>
      <c r="F31" s="23">
        <f>F30*H27</f>
        <v>88</v>
      </c>
    </row>
    <row r="32" spans="2:6" ht="11.25" customHeight="1">
      <c r="B32" s="26" t="s">
        <v>37</v>
      </c>
      <c r="F32" s="23">
        <f>SUM(F29+F31)</f>
        <v>198</v>
      </c>
    </row>
    <row r="33" spans="2:6" ht="12.75">
      <c r="B33" s="26" t="s">
        <v>38</v>
      </c>
      <c r="F33" s="23">
        <f>F32*$H$7</f>
        <v>19.8</v>
      </c>
    </row>
    <row r="34" spans="1:7" ht="12.75">
      <c r="A34" s="17"/>
      <c r="B34" s="26" t="s">
        <v>39</v>
      </c>
      <c r="F34" s="23">
        <f>SUM(F32+F33)</f>
        <v>217.8</v>
      </c>
      <c r="G34" s="26"/>
    </row>
    <row r="35" spans="2:6" ht="12.75">
      <c r="B35" s="1" t="s">
        <v>30</v>
      </c>
      <c r="F35" s="20">
        <f>ROUND(F34,2)</f>
        <v>217.8</v>
      </c>
    </row>
    <row r="36" spans="2:8" ht="12.75">
      <c r="B36" s="1" t="s">
        <v>40</v>
      </c>
      <c r="F36" s="31">
        <f>ROUND(F35,0)</f>
        <v>218</v>
      </c>
      <c r="G36" s="32" t="s">
        <v>32</v>
      </c>
      <c r="H36" s="33"/>
    </row>
    <row r="38" spans="1:9" ht="12.75">
      <c r="A38" s="28" t="s">
        <v>41</v>
      </c>
      <c r="B38" s="29"/>
      <c r="C38" s="29"/>
      <c r="D38" s="29"/>
      <c r="E38" s="29"/>
      <c r="F38" s="29"/>
      <c r="G38" s="29"/>
      <c r="H38" s="29"/>
      <c r="I38" s="29"/>
    </row>
    <row r="39" ht="12.75">
      <c r="F39" s="34"/>
    </row>
    <row r="40" spans="3:10" ht="51">
      <c r="C40" s="36" t="s">
        <v>42</v>
      </c>
      <c r="D40" s="37" t="s">
        <v>43</v>
      </c>
      <c r="E40" s="37" t="s">
        <v>44</v>
      </c>
      <c r="F40" s="38" t="s">
        <v>45</v>
      </c>
      <c r="G40" s="38" t="s">
        <v>46</v>
      </c>
      <c r="H40" s="39" t="s">
        <v>47</v>
      </c>
      <c r="I40" s="39" t="s">
        <v>30</v>
      </c>
      <c r="J40" s="40" t="s">
        <v>61</v>
      </c>
    </row>
    <row r="41" spans="3:10" ht="12.75">
      <c r="C41" s="41" t="s">
        <v>50</v>
      </c>
      <c r="D41" s="42">
        <f>IF(C41&lt;&gt;"",VLOOKUP(C41,Maggiorazioni!$A$5:$B$114,2,FALSE),0)</f>
        <v>0.12</v>
      </c>
      <c r="E41" s="43">
        <v>3</v>
      </c>
      <c r="F41" s="44">
        <f aca="true" t="shared" si="0" ref="F41:F53">IF(AND(C41&lt;&gt;"",E41&gt;0),IF($H$5*20%&gt;200,200,$H$5*20%),0)</f>
        <v>22</v>
      </c>
      <c r="G41" s="44">
        <f aca="true" t="shared" si="1" ref="G41:G53">(F41*E41)</f>
        <v>66</v>
      </c>
      <c r="H41" s="44">
        <f aca="true" t="shared" si="2" ref="H41:H53">(G41*D41+G41)</f>
        <v>73.92</v>
      </c>
      <c r="I41" s="44">
        <f aca="true" t="shared" si="3" ref="I41:I53">ROUND(H41,2)</f>
        <v>73.92</v>
      </c>
      <c r="J41" s="46">
        <f aca="true" t="shared" si="4" ref="J41:J53">ROUND(I41,0)</f>
        <v>74</v>
      </c>
    </row>
    <row r="42" spans="3:10" ht="12.75">
      <c r="C42" s="41" t="s">
        <v>51</v>
      </c>
      <c r="D42" s="42">
        <f>IF(C42&lt;&gt;"",VLOOKUP(C42,Maggiorazioni!$A$5:$B$114,2,FALSE),0)</f>
        <v>0.15</v>
      </c>
      <c r="E42" s="43">
        <v>2</v>
      </c>
      <c r="F42" s="44">
        <f t="shared" si="0"/>
        <v>22</v>
      </c>
      <c r="G42" s="44">
        <f t="shared" si="1"/>
        <v>44</v>
      </c>
      <c r="H42" s="44">
        <f t="shared" si="2"/>
        <v>50.6</v>
      </c>
      <c r="I42" s="44">
        <f t="shared" si="3"/>
        <v>50.6</v>
      </c>
      <c r="J42" s="46">
        <f t="shared" si="4"/>
        <v>51</v>
      </c>
    </row>
    <row r="43" spans="3:10" ht="12.75">
      <c r="C43" s="41"/>
      <c r="D43" s="42">
        <f>IF(C43&lt;&gt;"",VLOOKUP(C43,Maggiorazioni!$A$5:$B$111,2,FALSE),0)</f>
        <v>0</v>
      </c>
      <c r="E43" s="43"/>
      <c r="F43" s="44">
        <f t="shared" si="0"/>
        <v>0</v>
      </c>
      <c r="G43" s="44">
        <f t="shared" si="1"/>
        <v>0</v>
      </c>
      <c r="H43" s="44">
        <f t="shared" si="2"/>
        <v>0</v>
      </c>
      <c r="I43" s="44">
        <f t="shared" si="3"/>
        <v>0</v>
      </c>
      <c r="J43" s="47">
        <f t="shared" si="4"/>
        <v>0</v>
      </c>
    </row>
    <row r="44" spans="3:10" ht="12.75">
      <c r="C44" s="41"/>
      <c r="D44" s="42">
        <f>IF(C44&lt;&gt;"",VLOOKUP(C44,Maggiorazioni!$A$5:$B$111,2,FALSE),0)</f>
        <v>0</v>
      </c>
      <c r="E44" s="43"/>
      <c r="F44" s="44">
        <f t="shared" si="0"/>
        <v>0</v>
      </c>
      <c r="G44" s="44">
        <f t="shared" si="1"/>
        <v>0</v>
      </c>
      <c r="H44" s="44">
        <f t="shared" si="2"/>
        <v>0</v>
      </c>
      <c r="I44" s="44">
        <f t="shared" si="3"/>
        <v>0</v>
      </c>
      <c r="J44" s="47">
        <f t="shared" si="4"/>
        <v>0</v>
      </c>
    </row>
    <row r="45" spans="3:10" ht="12.75">
      <c r="C45" s="41"/>
      <c r="D45" s="42">
        <f>IF(C45&lt;&gt;"",VLOOKUP(C45,Maggiorazioni!$A$5:$B$111,2,FALSE),0)</f>
        <v>0</v>
      </c>
      <c r="E45" s="43"/>
      <c r="F45" s="44">
        <f t="shared" si="0"/>
        <v>0</v>
      </c>
      <c r="G45" s="44">
        <f t="shared" si="1"/>
        <v>0</v>
      </c>
      <c r="H45" s="44">
        <f t="shared" si="2"/>
        <v>0</v>
      </c>
      <c r="I45" s="44">
        <f t="shared" si="3"/>
        <v>0</v>
      </c>
      <c r="J45" s="47">
        <f t="shared" si="4"/>
        <v>0</v>
      </c>
    </row>
    <row r="46" spans="3:10" ht="12.75">
      <c r="C46" s="41"/>
      <c r="D46" s="42">
        <f>IF(C46&lt;&gt;"",VLOOKUP(C46,Maggiorazioni!$A$5:$B$111,2,FALSE),0)</f>
        <v>0</v>
      </c>
      <c r="E46" s="43"/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7">
        <f t="shared" si="4"/>
        <v>0</v>
      </c>
    </row>
    <row r="47" spans="3:10" ht="12.75">
      <c r="C47" s="41"/>
      <c r="D47" s="42">
        <f>IF(C47&lt;&gt;"",VLOOKUP(C47,Maggiorazioni!$A$5:$B$111,2,FALSE),0)</f>
        <v>0</v>
      </c>
      <c r="E47" s="43"/>
      <c r="F47" s="44">
        <f t="shared" si="0"/>
        <v>0</v>
      </c>
      <c r="G47" s="44">
        <f t="shared" si="1"/>
        <v>0</v>
      </c>
      <c r="H47" s="44">
        <f t="shared" si="2"/>
        <v>0</v>
      </c>
      <c r="I47" s="44">
        <f t="shared" si="3"/>
        <v>0</v>
      </c>
      <c r="J47" s="47">
        <f t="shared" si="4"/>
        <v>0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0"/>
        <v>0</v>
      </c>
      <c r="G48" s="44">
        <f t="shared" si="1"/>
        <v>0</v>
      </c>
      <c r="H48" s="44">
        <f t="shared" si="2"/>
        <v>0</v>
      </c>
      <c r="I48" s="44">
        <f t="shared" si="3"/>
        <v>0</v>
      </c>
      <c r="J48" s="47">
        <f t="shared" si="4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0"/>
        <v>0</v>
      </c>
      <c r="G49" s="44">
        <f t="shared" si="1"/>
        <v>0</v>
      </c>
      <c r="H49" s="44">
        <f t="shared" si="2"/>
        <v>0</v>
      </c>
      <c r="I49" s="44">
        <f t="shared" si="3"/>
        <v>0</v>
      </c>
      <c r="J49" s="47">
        <f t="shared" si="4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0"/>
        <v>0</v>
      </c>
      <c r="G50" s="44">
        <f t="shared" si="1"/>
        <v>0</v>
      </c>
      <c r="H50" s="44">
        <f t="shared" si="2"/>
        <v>0</v>
      </c>
      <c r="I50" s="44">
        <f t="shared" si="3"/>
        <v>0</v>
      </c>
      <c r="J50" s="47">
        <f t="shared" si="4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0"/>
        <v>0</v>
      </c>
      <c r="G51" s="44">
        <f t="shared" si="1"/>
        <v>0</v>
      </c>
      <c r="H51" s="44">
        <f t="shared" si="2"/>
        <v>0</v>
      </c>
      <c r="I51" s="44">
        <f t="shared" si="3"/>
        <v>0</v>
      </c>
      <c r="J51" s="47">
        <f t="shared" si="4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0"/>
        <v>0</v>
      </c>
      <c r="G52" s="44">
        <f t="shared" si="1"/>
        <v>0</v>
      </c>
      <c r="H52" s="44">
        <f t="shared" si="2"/>
        <v>0</v>
      </c>
      <c r="I52" s="44">
        <f t="shared" si="3"/>
        <v>0</v>
      </c>
      <c r="J52" s="47">
        <f t="shared" si="4"/>
        <v>0</v>
      </c>
    </row>
    <row r="53" spans="3:10" ht="12.75">
      <c r="C53" s="48"/>
      <c r="D53" s="49">
        <f>IF(C53&lt;&gt;"",VLOOKUP(C53,Maggiorazioni!$A$5:$B$111,2,FALSE),0)</f>
        <v>0</v>
      </c>
      <c r="E53" s="50"/>
      <c r="F53" s="51">
        <f t="shared" si="0"/>
        <v>0</v>
      </c>
      <c r="G53" s="51">
        <f t="shared" si="1"/>
        <v>0</v>
      </c>
      <c r="H53" s="51">
        <f t="shared" si="2"/>
        <v>0</v>
      </c>
      <c r="I53" s="51">
        <f t="shared" si="3"/>
        <v>0</v>
      </c>
      <c r="J53" s="53">
        <f t="shared" si="4"/>
        <v>0</v>
      </c>
    </row>
  </sheetData>
  <sheetProtection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62</v>
      </c>
      <c r="B2" s="59"/>
      <c r="C2" s="59"/>
      <c r="D2" s="59"/>
    </row>
    <row r="4" spans="1:5" ht="15">
      <c r="A4" s="61" t="s">
        <v>63</v>
      </c>
      <c r="B4" s="62" t="s">
        <v>64</v>
      </c>
      <c r="C4" s="63"/>
      <c r="D4" s="61" t="s">
        <v>63</v>
      </c>
      <c r="E4" s="62" t="s">
        <v>65</v>
      </c>
    </row>
    <row r="5" spans="1:5" ht="15">
      <c r="A5" s="64" t="s">
        <v>66</v>
      </c>
      <c r="B5" s="65">
        <v>0.15</v>
      </c>
      <c r="C5" s="66"/>
      <c r="D5" s="64" t="s">
        <v>66</v>
      </c>
      <c r="E5" s="65">
        <v>0.15</v>
      </c>
    </row>
    <row r="6" spans="1:5" ht="15">
      <c r="A6" s="64" t="s">
        <v>67</v>
      </c>
      <c r="B6" s="65">
        <v>0.18</v>
      </c>
      <c r="C6" s="66"/>
      <c r="D6" s="64" t="s">
        <v>67</v>
      </c>
      <c r="E6" s="65">
        <v>0.18</v>
      </c>
    </row>
    <row r="7" spans="1:5" ht="15">
      <c r="A7" s="64" t="s">
        <v>68</v>
      </c>
      <c r="B7" s="65">
        <v>0</v>
      </c>
      <c r="C7" s="66"/>
      <c r="D7" s="64" t="s">
        <v>68</v>
      </c>
      <c r="E7" s="65">
        <v>0</v>
      </c>
    </row>
    <row r="8" spans="1:5" ht="15">
      <c r="A8" s="64" t="s">
        <v>69</v>
      </c>
      <c r="B8" s="65">
        <v>0</v>
      </c>
      <c r="C8" s="66"/>
      <c r="D8" s="64" t="s">
        <v>69</v>
      </c>
      <c r="E8" s="65">
        <v>0</v>
      </c>
    </row>
    <row r="9" spans="1:5" ht="15">
      <c r="A9" s="64" t="s">
        <v>70</v>
      </c>
      <c r="B9" s="65">
        <v>0</v>
      </c>
      <c r="C9" s="66"/>
      <c r="D9" s="64" t="s">
        <v>70</v>
      </c>
      <c r="E9" s="65">
        <v>0</v>
      </c>
    </row>
    <row r="10" spans="1:5" ht="15">
      <c r="A10" s="64" t="s">
        <v>71</v>
      </c>
      <c r="B10" s="65">
        <v>0</v>
      </c>
      <c r="C10" s="66"/>
      <c r="D10" s="64" t="s">
        <v>71</v>
      </c>
      <c r="E10" s="65">
        <v>0</v>
      </c>
    </row>
    <row r="11" spans="1:5" ht="15">
      <c r="A11" s="64" t="s">
        <v>72</v>
      </c>
      <c r="B11" s="65">
        <v>0</v>
      </c>
      <c r="C11" s="66"/>
      <c r="D11" s="64" t="s">
        <v>72</v>
      </c>
      <c r="E11" s="65">
        <v>0</v>
      </c>
    </row>
    <row r="12" spans="1:5" ht="15">
      <c r="A12" s="64" t="s">
        <v>73</v>
      </c>
      <c r="B12" s="67">
        <v>0.2</v>
      </c>
      <c r="C12" s="66"/>
      <c r="D12" s="64" t="s">
        <v>73</v>
      </c>
      <c r="E12" s="67">
        <v>0.2</v>
      </c>
    </row>
    <row r="13" spans="1:5" ht="15">
      <c r="A13" s="64" t="s">
        <v>74</v>
      </c>
      <c r="B13" s="65">
        <v>0</v>
      </c>
      <c r="C13" s="66"/>
      <c r="D13" s="64" t="s">
        <v>74</v>
      </c>
      <c r="E13" s="65">
        <v>0</v>
      </c>
    </row>
    <row r="14" spans="1:5" ht="15">
      <c r="A14" s="64" t="s">
        <v>75</v>
      </c>
      <c r="B14" s="65">
        <v>0</v>
      </c>
      <c r="C14" s="66"/>
      <c r="D14" s="64" t="s">
        <v>75</v>
      </c>
      <c r="E14" s="65">
        <v>0</v>
      </c>
    </row>
    <row r="15" spans="1:5" ht="15">
      <c r="A15" s="64" t="s">
        <v>76</v>
      </c>
      <c r="B15" s="65">
        <v>0</v>
      </c>
      <c r="C15" s="66"/>
      <c r="D15" s="64" t="s">
        <v>76</v>
      </c>
      <c r="E15" s="65">
        <v>0</v>
      </c>
    </row>
    <row r="16" spans="1:5" ht="15">
      <c r="A16" s="64" t="s">
        <v>77</v>
      </c>
      <c r="B16" s="65">
        <v>0</v>
      </c>
      <c r="C16" s="66"/>
      <c r="D16" s="64" t="s">
        <v>77</v>
      </c>
      <c r="E16" s="65">
        <v>0</v>
      </c>
    </row>
    <row r="17" spans="1:5" ht="15">
      <c r="A17" s="64" t="s">
        <v>78</v>
      </c>
      <c r="B17" s="65">
        <v>0</v>
      </c>
      <c r="C17" s="66"/>
      <c r="D17" s="64" t="s">
        <v>78</v>
      </c>
      <c r="E17" s="65">
        <v>0</v>
      </c>
    </row>
    <row r="18" spans="1:5" ht="15">
      <c r="A18" s="64" t="s">
        <v>79</v>
      </c>
      <c r="B18" s="65">
        <v>0</v>
      </c>
      <c r="C18" s="66"/>
      <c r="D18" s="64" t="s">
        <v>79</v>
      </c>
      <c r="E18" s="65">
        <v>0</v>
      </c>
    </row>
    <row r="19" spans="1:5" ht="15">
      <c r="A19" s="64" t="s">
        <v>80</v>
      </c>
      <c r="B19" s="65">
        <v>0</v>
      </c>
      <c r="C19" s="66"/>
      <c r="D19" s="64" t="s">
        <v>80</v>
      </c>
      <c r="E19" s="65">
        <v>0</v>
      </c>
    </row>
    <row r="20" spans="1:5" ht="15">
      <c r="A20" s="64" t="s">
        <v>81</v>
      </c>
      <c r="B20" s="65">
        <v>0</v>
      </c>
      <c r="C20" s="66"/>
      <c r="D20" s="64" t="s">
        <v>81</v>
      </c>
      <c r="E20" s="65">
        <v>0</v>
      </c>
    </row>
    <row r="21" spans="1:5" ht="15">
      <c r="A21" s="64" t="s">
        <v>82</v>
      </c>
      <c r="B21" s="65">
        <v>0</v>
      </c>
      <c r="C21" s="66"/>
      <c r="D21" s="64" t="s">
        <v>82</v>
      </c>
      <c r="E21" s="65">
        <v>0</v>
      </c>
    </row>
    <row r="22" spans="1:5" ht="15">
      <c r="A22" s="64" t="s">
        <v>83</v>
      </c>
      <c r="B22" s="65">
        <v>0</v>
      </c>
      <c r="C22" s="66"/>
      <c r="D22" s="64" t="s">
        <v>83</v>
      </c>
      <c r="E22" s="65">
        <v>0</v>
      </c>
    </row>
    <row r="23" spans="1:5" ht="15">
      <c r="A23" s="64" t="s">
        <v>84</v>
      </c>
      <c r="B23" s="65">
        <v>0.2</v>
      </c>
      <c r="C23" s="66"/>
      <c r="D23" s="64" t="s">
        <v>84</v>
      </c>
      <c r="E23" s="65">
        <v>0.2</v>
      </c>
    </row>
    <row r="24" spans="1:5" ht="15">
      <c r="A24" s="64" t="s">
        <v>85</v>
      </c>
      <c r="B24" s="65">
        <v>0</v>
      </c>
      <c r="C24" s="66"/>
      <c r="D24" s="64" t="s">
        <v>85</v>
      </c>
      <c r="E24" s="65">
        <v>0</v>
      </c>
    </row>
    <row r="25" spans="1:5" ht="15">
      <c r="A25" s="64" t="s">
        <v>86</v>
      </c>
      <c r="B25" s="65">
        <v>0</v>
      </c>
      <c r="C25" s="66"/>
      <c r="D25" s="64" t="s">
        <v>86</v>
      </c>
      <c r="E25" s="65">
        <v>0</v>
      </c>
    </row>
    <row r="26" spans="1:5" ht="15">
      <c r="A26" s="64" t="s">
        <v>87</v>
      </c>
      <c r="B26" s="65">
        <v>0</v>
      </c>
      <c r="C26" s="66"/>
      <c r="D26" s="64" t="s">
        <v>87</v>
      </c>
      <c r="E26" s="65">
        <v>0</v>
      </c>
    </row>
    <row r="27" spans="1:5" ht="15">
      <c r="A27" s="64" t="s">
        <v>88</v>
      </c>
      <c r="B27" s="65">
        <v>0.2</v>
      </c>
      <c r="C27" s="66"/>
      <c r="D27" s="64" t="s">
        <v>88</v>
      </c>
      <c r="E27" s="65">
        <v>0.2</v>
      </c>
    </row>
    <row r="28" spans="1:5" ht="15">
      <c r="A28" s="64" t="s">
        <v>89</v>
      </c>
      <c r="B28" s="65">
        <v>0</v>
      </c>
      <c r="C28" s="66"/>
      <c r="D28" s="64" t="s">
        <v>89</v>
      </c>
      <c r="E28" s="65">
        <v>0</v>
      </c>
    </row>
    <row r="29" spans="1:5" ht="15">
      <c r="A29" s="64" t="s">
        <v>90</v>
      </c>
      <c r="B29" s="65">
        <v>0</v>
      </c>
      <c r="C29" s="66"/>
      <c r="D29" s="64" t="s">
        <v>90</v>
      </c>
      <c r="E29" s="65">
        <v>0</v>
      </c>
    </row>
    <row r="30" spans="1:5" ht="15">
      <c r="A30" s="64" t="s">
        <v>91</v>
      </c>
      <c r="B30" s="65">
        <v>0</v>
      </c>
      <c r="C30" s="66"/>
      <c r="D30" s="64" t="s">
        <v>91</v>
      </c>
      <c r="E30" s="65">
        <v>0</v>
      </c>
    </row>
    <row r="31" spans="1:5" ht="15">
      <c r="A31" s="64" t="s">
        <v>92</v>
      </c>
      <c r="B31" s="65">
        <v>0</v>
      </c>
      <c r="C31" s="66"/>
      <c r="D31" s="64" t="s">
        <v>92</v>
      </c>
      <c r="E31" s="65">
        <v>0</v>
      </c>
    </row>
    <row r="32" spans="1:5" ht="15">
      <c r="A32" s="64" t="s">
        <v>93</v>
      </c>
      <c r="B32" s="65">
        <v>0.2</v>
      </c>
      <c r="C32" s="66"/>
      <c r="D32" s="64" t="s">
        <v>93</v>
      </c>
      <c r="E32" s="65">
        <v>0.2</v>
      </c>
    </row>
    <row r="33" spans="1:5" ht="15">
      <c r="A33" s="64" t="s">
        <v>94</v>
      </c>
      <c r="B33" s="65">
        <v>0</v>
      </c>
      <c r="C33" s="66"/>
      <c r="D33" s="64" t="s">
        <v>94</v>
      </c>
      <c r="E33" s="65">
        <v>0</v>
      </c>
    </row>
    <row r="34" spans="1:5" ht="15">
      <c r="A34" s="64" t="s">
        <v>95</v>
      </c>
      <c r="B34" s="65">
        <v>0.2</v>
      </c>
      <c r="C34" s="66"/>
      <c r="D34" s="64" t="s">
        <v>95</v>
      </c>
      <c r="E34" s="65">
        <v>0.2</v>
      </c>
    </row>
    <row r="35" spans="1:5" ht="15">
      <c r="A35" s="64" t="s">
        <v>96</v>
      </c>
      <c r="B35" s="65">
        <v>0</v>
      </c>
      <c r="C35" s="66"/>
      <c r="D35" s="64" t="s">
        <v>96</v>
      </c>
      <c r="E35" s="65">
        <v>0</v>
      </c>
    </row>
    <row r="36" spans="1:5" ht="15">
      <c r="A36" s="64" t="s">
        <v>97</v>
      </c>
      <c r="B36" s="65">
        <v>0</v>
      </c>
      <c r="C36" s="66"/>
      <c r="D36" s="64" t="s">
        <v>97</v>
      </c>
      <c r="E36" s="65">
        <v>0</v>
      </c>
    </row>
    <row r="37" spans="1:5" ht="15">
      <c r="A37" s="64" t="s">
        <v>98</v>
      </c>
      <c r="B37" s="65">
        <v>0</v>
      </c>
      <c r="C37" s="66"/>
      <c r="D37" s="64" t="s">
        <v>98</v>
      </c>
      <c r="E37" s="65">
        <v>0</v>
      </c>
    </row>
    <row r="38" spans="1:5" ht="15">
      <c r="A38" s="64" t="s">
        <v>99</v>
      </c>
      <c r="B38" s="65">
        <v>0.2</v>
      </c>
      <c r="C38" s="66"/>
      <c r="D38" s="64" t="s">
        <v>99</v>
      </c>
      <c r="E38" s="65">
        <v>0.2</v>
      </c>
    </row>
    <row r="39" spans="1:5" ht="15">
      <c r="A39" s="64" t="s">
        <v>100</v>
      </c>
      <c r="B39" s="65">
        <v>0</v>
      </c>
      <c r="C39" s="66"/>
      <c r="D39" s="64" t="s">
        <v>100</v>
      </c>
      <c r="E39" s="65">
        <v>0</v>
      </c>
    </row>
    <row r="40" spans="1:5" ht="15">
      <c r="A40" s="64" t="s">
        <v>101</v>
      </c>
      <c r="B40" s="65">
        <v>0</v>
      </c>
      <c r="C40" s="66"/>
      <c r="D40" s="64" t="s">
        <v>101</v>
      </c>
      <c r="E40" s="65">
        <v>0</v>
      </c>
    </row>
    <row r="41" spans="1:5" ht="15">
      <c r="A41" s="64" t="s">
        <v>102</v>
      </c>
      <c r="B41" s="65">
        <v>0</v>
      </c>
      <c r="C41" s="66"/>
      <c r="D41" s="64" t="s">
        <v>102</v>
      </c>
      <c r="E41" s="65">
        <v>0</v>
      </c>
    </row>
    <row r="42" spans="1:5" ht="15">
      <c r="A42" s="64" t="s">
        <v>103</v>
      </c>
      <c r="B42" s="65">
        <v>0</v>
      </c>
      <c r="C42" s="66"/>
      <c r="D42" s="64" t="s">
        <v>103</v>
      </c>
      <c r="E42" s="65">
        <v>0</v>
      </c>
    </row>
    <row r="43" spans="1:5" ht="15">
      <c r="A43" s="64" t="s">
        <v>104</v>
      </c>
      <c r="B43" s="65">
        <v>0.2</v>
      </c>
      <c r="C43" s="66"/>
      <c r="D43" s="64" t="s">
        <v>104</v>
      </c>
      <c r="E43" s="65">
        <v>0.2</v>
      </c>
    </row>
    <row r="44" spans="1:5" ht="15">
      <c r="A44" s="64" t="s">
        <v>105</v>
      </c>
      <c r="B44" s="65">
        <v>0</v>
      </c>
      <c r="C44" s="66"/>
      <c r="D44" s="64" t="s">
        <v>105</v>
      </c>
      <c r="E44" s="65">
        <v>0</v>
      </c>
    </row>
    <row r="45" spans="1:5" ht="15">
      <c r="A45" s="64" t="s">
        <v>106</v>
      </c>
      <c r="B45" s="65">
        <v>0</v>
      </c>
      <c r="C45" s="66"/>
      <c r="D45" s="64" t="s">
        <v>106</v>
      </c>
      <c r="E45" s="65">
        <v>0</v>
      </c>
    </row>
    <row r="46" spans="1:5" ht="15">
      <c r="A46" s="64" t="s">
        <v>107</v>
      </c>
      <c r="B46" s="65">
        <v>0</v>
      </c>
      <c r="C46" s="66"/>
      <c r="D46" s="64" t="s">
        <v>107</v>
      </c>
      <c r="E46" s="65">
        <v>0</v>
      </c>
    </row>
    <row r="47" spans="1:5" ht="15">
      <c r="A47" s="64" t="s">
        <v>108</v>
      </c>
      <c r="B47" s="65">
        <v>0</v>
      </c>
      <c r="C47" s="66"/>
      <c r="D47" s="64" t="s">
        <v>108</v>
      </c>
      <c r="E47" s="65">
        <v>0</v>
      </c>
    </row>
    <row r="48" spans="1:5" ht="15">
      <c r="A48" s="64" t="s">
        <v>109</v>
      </c>
      <c r="B48" s="65">
        <v>0</v>
      </c>
      <c r="C48" s="66"/>
      <c r="D48" s="64" t="s">
        <v>109</v>
      </c>
      <c r="E48" s="65">
        <v>0</v>
      </c>
    </row>
    <row r="49" spans="1:5" ht="15">
      <c r="A49" s="64" t="s">
        <v>110</v>
      </c>
      <c r="B49" s="65">
        <v>0</v>
      </c>
      <c r="C49" s="66"/>
      <c r="D49" s="64" t="s">
        <v>110</v>
      </c>
      <c r="E49" s="65">
        <v>0</v>
      </c>
    </row>
    <row r="50" spans="1:5" ht="15">
      <c r="A50" s="64" t="s">
        <v>111</v>
      </c>
      <c r="B50" s="65">
        <v>0.2</v>
      </c>
      <c r="C50" s="66"/>
      <c r="D50" s="64" t="s">
        <v>111</v>
      </c>
      <c r="E50" s="65">
        <v>0.2</v>
      </c>
    </row>
    <row r="51" spans="1:5" ht="15">
      <c r="A51" s="64" t="s">
        <v>112</v>
      </c>
      <c r="B51" s="65">
        <v>0</v>
      </c>
      <c r="C51" s="66"/>
      <c r="D51" s="64" t="s">
        <v>112</v>
      </c>
      <c r="E51" s="65">
        <v>0</v>
      </c>
    </row>
    <row r="52" spans="1:5" ht="15">
      <c r="A52" s="64" t="s">
        <v>113</v>
      </c>
      <c r="B52" s="65">
        <v>0</v>
      </c>
      <c r="C52" s="66"/>
      <c r="D52" s="64" t="s">
        <v>113</v>
      </c>
      <c r="E52" s="65">
        <v>0</v>
      </c>
    </row>
    <row r="53" spans="1:5" ht="15">
      <c r="A53" s="64" t="s">
        <v>114</v>
      </c>
      <c r="B53" s="65">
        <v>0</v>
      </c>
      <c r="C53" s="66"/>
      <c r="D53" s="64" t="s">
        <v>114</v>
      </c>
      <c r="E53" s="65">
        <v>0</v>
      </c>
    </row>
    <row r="54" spans="1:5" ht="15">
      <c r="A54" s="64" t="s">
        <v>115</v>
      </c>
      <c r="B54" s="65">
        <v>0</v>
      </c>
      <c r="C54" s="66"/>
      <c r="D54" s="64" t="s">
        <v>115</v>
      </c>
      <c r="E54" s="65">
        <v>0</v>
      </c>
    </row>
    <row r="55" spans="1:5" ht="15">
      <c r="A55" s="64" t="s">
        <v>116</v>
      </c>
      <c r="B55" s="65">
        <v>0.2</v>
      </c>
      <c r="C55" s="66"/>
      <c r="D55" s="64" t="s">
        <v>116</v>
      </c>
      <c r="E55" s="65">
        <v>0.2</v>
      </c>
    </row>
    <row r="56" spans="1:5" ht="15">
      <c r="A56" s="64" t="s">
        <v>117</v>
      </c>
      <c r="B56" s="65">
        <v>0.2</v>
      </c>
      <c r="C56" s="66"/>
      <c r="D56" s="64" t="s">
        <v>117</v>
      </c>
      <c r="E56" s="65">
        <v>0.2</v>
      </c>
    </row>
    <row r="57" spans="1:5" ht="15">
      <c r="A57" s="64" t="s">
        <v>118</v>
      </c>
      <c r="B57" s="65">
        <v>0</v>
      </c>
      <c r="C57" s="66"/>
      <c r="D57" s="64" t="s">
        <v>118</v>
      </c>
      <c r="E57" s="65">
        <v>0</v>
      </c>
    </row>
    <row r="58" spans="1:5" ht="15">
      <c r="A58" s="64" t="s">
        <v>119</v>
      </c>
      <c r="B58" s="65">
        <v>0.1</v>
      </c>
      <c r="C58" s="66"/>
      <c r="D58" s="64" t="s">
        <v>119</v>
      </c>
      <c r="E58" s="65">
        <v>0.1</v>
      </c>
    </row>
    <row r="59" spans="1:5" ht="15">
      <c r="A59" s="64" t="s">
        <v>120</v>
      </c>
      <c r="B59" s="65">
        <v>0</v>
      </c>
      <c r="C59" s="66"/>
      <c r="D59" s="64" t="s">
        <v>120</v>
      </c>
      <c r="E59" s="65">
        <v>0</v>
      </c>
    </row>
    <row r="60" spans="1:5" ht="15">
      <c r="A60" s="64" t="s">
        <v>121</v>
      </c>
      <c r="B60" s="65">
        <v>0.2</v>
      </c>
      <c r="C60" s="66"/>
      <c r="D60" s="64" t="s">
        <v>121</v>
      </c>
      <c r="E60" s="65">
        <v>0.2</v>
      </c>
    </row>
    <row r="61" spans="1:5" ht="15">
      <c r="A61" s="64" t="s">
        <v>122</v>
      </c>
      <c r="B61" s="65">
        <v>0</v>
      </c>
      <c r="C61" s="66"/>
      <c r="D61" s="64" t="s">
        <v>122</v>
      </c>
      <c r="E61" s="65">
        <v>0</v>
      </c>
    </row>
    <row r="62" spans="1:5" ht="15">
      <c r="A62" s="64" t="s">
        <v>123</v>
      </c>
      <c r="B62" s="65">
        <v>0</v>
      </c>
      <c r="C62" s="66"/>
      <c r="D62" s="64" t="s">
        <v>123</v>
      </c>
      <c r="E62" s="65">
        <v>0</v>
      </c>
    </row>
    <row r="63" spans="1:5" ht="15">
      <c r="A63" s="64" t="s">
        <v>124</v>
      </c>
      <c r="B63" s="65">
        <v>0</v>
      </c>
      <c r="C63" s="66"/>
      <c r="D63" s="64" t="s">
        <v>124</v>
      </c>
      <c r="E63" s="65">
        <v>0</v>
      </c>
    </row>
    <row r="64" spans="1:5" ht="15">
      <c r="A64" s="64" t="s">
        <v>125</v>
      </c>
      <c r="B64" s="65">
        <v>0</v>
      </c>
      <c r="C64" s="66"/>
      <c r="D64" s="64" t="s">
        <v>125</v>
      </c>
      <c r="E64" s="65">
        <v>0</v>
      </c>
    </row>
    <row r="65" spans="1:5" ht="15">
      <c r="A65" s="64" t="s">
        <v>126</v>
      </c>
      <c r="B65" s="65">
        <v>0</v>
      </c>
      <c r="C65" s="66"/>
      <c r="D65" s="64" t="s">
        <v>126</v>
      </c>
      <c r="E65" s="65">
        <v>0</v>
      </c>
    </row>
    <row r="66" spans="1:5" ht="15">
      <c r="A66" s="64" t="s">
        <v>127</v>
      </c>
      <c r="B66" s="65">
        <v>0.2</v>
      </c>
      <c r="C66" s="66"/>
      <c r="D66" s="64" t="s">
        <v>127</v>
      </c>
      <c r="E66" s="65">
        <v>0.2</v>
      </c>
    </row>
    <row r="67" spans="1:5" ht="15">
      <c r="A67" s="64" t="s">
        <v>128</v>
      </c>
      <c r="B67" s="65">
        <v>0</v>
      </c>
      <c r="C67" s="66"/>
      <c r="D67" s="64" t="s">
        <v>128</v>
      </c>
      <c r="E67" s="65">
        <v>0</v>
      </c>
    </row>
    <row r="68" spans="1:5" ht="15">
      <c r="A68" s="64" t="s">
        <v>129</v>
      </c>
      <c r="B68" s="65">
        <v>0</v>
      </c>
      <c r="C68" s="66"/>
      <c r="D68" s="64" t="s">
        <v>129</v>
      </c>
      <c r="E68" s="65">
        <v>0</v>
      </c>
    </row>
    <row r="69" spans="1:5" ht="15">
      <c r="A69" s="64" t="s">
        <v>130</v>
      </c>
      <c r="B69" s="65">
        <v>0</v>
      </c>
      <c r="C69" s="66"/>
      <c r="D69" s="64" t="s">
        <v>130</v>
      </c>
      <c r="E69" s="65">
        <v>0</v>
      </c>
    </row>
    <row r="70" spans="1:5" ht="15">
      <c r="A70" s="64" t="s">
        <v>131</v>
      </c>
      <c r="B70" s="65">
        <v>0.2</v>
      </c>
      <c r="C70" s="66"/>
      <c r="D70" s="64" t="s">
        <v>131</v>
      </c>
      <c r="E70" s="65">
        <v>0.2</v>
      </c>
    </row>
    <row r="71" spans="1:5" ht="15">
      <c r="A71" s="64" t="s">
        <v>132</v>
      </c>
      <c r="B71" s="65">
        <v>0.2</v>
      </c>
      <c r="C71" s="66"/>
      <c r="D71" s="64" t="s">
        <v>132</v>
      </c>
      <c r="E71" s="65">
        <v>0.2</v>
      </c>
    </row>
    <row r="72" spans="1:5" ht="15">
      <c r="A72" s="64" t="s">
        <v>133</v>
      </c>
      <c r="B72" s="65">
        <v>0</v>
      </c>
      <c r="C72" s="66"/>
      <c r="D72" s="64" t="s">
        <v>133</v>
      </c>
      <c r="E72" s="65">
        <v>0</v>
      </c>
    </row>
    <row r="73" spans="1:5" ht="15">
      <c r="A73" s="64" t="s">
        <v>134</v>
      </c>
      <c r="B73" s="65">
        <v>0.2</v>
      </c>
      <c r="C73" s="66"/>
      <c r="D73" s="64" t="s">
        <v>134</v>
      </c>
      <c r="E73" s="65">
        <v>0.2</v>
      </c>
    </row>
    <row r="74" spans="1:5" ht="15">
      <c r="A74" s="64" t="s">
        <v>135</v>
      </c>
      <c r="B74" s="65">
        <v>0</v>
      </c>
      <c r="C74" s="66"/>
      <c r="D74" s="64" t="s">
        <v>135</v>
      </c>
      <c r="E74" s="65">
        <v>0</v>
      </c>
    </row>
    <row r="75" spans="1:5" ht="15">
      <c r="A75" s="64" t="s">
        <v>136</v>
      </c>
      <c r="B75" s="65">
        <v>0</v>
      </c>
      <c r="C75" s="66"/>
      <c r="D75" s="64" t="s">
        <v>136</v>
      </c>
      <c r="E75" s="65">
        <v>0</v>
      </c>
    </row>
    <row r="76" spans="1:5" ht="15">
      <c r="A76" s="64" t="s">
        <v>137</v>
      </c>
      <c r="B76" s="65">
        <v>0</v>
      </c>
      <c r="C76" s="66"/>
      <c r="D76" s="64" t="s">
        <v>137</v>
      </c>
      <c r="E76" s="65">
        <v>0</v>
      </c>
    </row>
    <row r="77" spans="1:5" ht="15">
      <c r="A77" s="64" t="s">
        <v>138</v>
      </c>
      <c r="B77" s="65">
        <v>0</v>
      </c>
      <c r="C77" s="66"/>
      <c r="D77" s="64" t="s">
        <v>138</v>
      </c>
      <c r="E77" s="65">
        <v>0</v>
      </c>
    </row>
    <row r="78" spans="1:5" ht="15">
      <c r="A78" s="64" t="s">
        <v>139</v>
      </c>
      <c r="B78" s="65">
        <v>0</v>
      </c>
      <c r="C78" s="66"/>
      <c r="D78" s="64" t="s">
        <v>139</v>
      </c>
      <c r="E78" s="65">
        <v>0</v>
      </c>
    </row>
    <row r="79" spans="1:5" ht="15">
      <c r="A79" s="64" t="s">
        <v>140</v>
      </c>
      <c r="B79" s="65">
        <v>0</v>
      </c>
      <c r="C79" s="66"/>
      <c r="D79" s="64" t="s">
        <v>140</v>
      </c>
      <c r="E79" s="65">
        <v>0</v>
      </c>
    </row>
    <row r="80" spans="1:5" ht="15">
      <c r="A80" s="64" t="s">
        <v>141</v>
      </c>
      <c r="B80" s="65">
        <v>0.1</v>
      </c>
      <c r="C80" s="66"/>
      <c r="D80" s="64" t="s">
        <v>141</v>
      </c>
      <c r="E80" s="65">
        <v>0.1</v>
      </c>
    </row>
    <row r="81" spans="1:5" ht="15">
      <c r="A81" s="64" t="s">
        <v>142</v>
      </c>
      <c r="B81" s="65">
        <v>0</v>
      </c>
      <c r="C81" s="66"/>
      <c r="D81" s="64" t="s">
        <v>142</v>
      </c>
      <c r="E81" s="65">
        <v>0</v>
      </c>
    </row>
    <row r="82" spans="1:5" ht="15">
      <c r="A82" s="64" t="s">
        <v>143</v>
      </c>
      <c r="B82" s="65">
        <v>0</v>
      </c>
      <c r="C82" s="66"/>
      <c r="D82" s="64" t="s">
        <v>143</v>
      </c>
      <c r="E82" s="65">
        <v>0</v>
      </c>
    </row>
    <row r="83" spans="1:5" ht="15">
      <c r="A83" s="64" t="s">
        <v>144</v>
      </c>
      <c r="B83" s="65">
        <v>0.1</v>
      </c>
      <c r="C83" s="66"/>
      <c r="D83" s="64" t="s">
        <v>144</v>
      </c>
      <c r="E83" s="65">
        <v>0.1</v>
      </c>
    </row>
    <row r="84" spans="1:5" ht="15">
      <c r="A84" s="64" t="s">
        <v>145</v>
      </c>
      <c r="B84" s="65">
        <v>0</v>
      </c>
      <c r="C84" s="66"/>
      <c r="D84" s="64" t="s">
        <v>145</v>
      </c>
      <c r="E84" s="65">
        <v>0</v>
      </c>
    </row>
    <row r="85" spans="1:5" ht="15">
      <c r="A85" s="64" t="s">
        <v>146</v>
      </c>
      <c r="B85" s="65">
        <v>0</v>
      </c>
      <c r="C85" s="66"/>
      <c r="D85" s="64" t="s">
        <v>146</v>
      </c>
      <c r="E85" s="65">
        <v>0</v>
      </c>
    </row>
    <row r="86" spans="1:5" ht="15">
      <c r="A86" s="64" t="s">
        <v>147</v>
      </c>
      <c r="B86" s="65">
        <v>0.2</v>
      </c>
      <c r="C86" s="66"/>
      <c r="D86" s="64" t="s">
        <v>147</v>
      </c>
      <c r="E86" s="65">
        <v>0.2</v>
      </c>
    </row>
    <row r="87" spans="1:5" ht="15">
      <c r="A87" s="64" t="s">
        <v>148</v>
      </c>
      <c r="B87" s="65">
        <v>0</v>
      </c>
      <c r="C87" s="66"/>
      <c r="D87" s="64" t="s">
        <v>148</v>
      </c>
      <c r="E87" s="65">
        <v>0</v>
      </c>
    </row>
    <row r="88" spans="1:5" ht="15">
      <c r="A88" s="64" t="s">
        <v>149</v>
      </c>
      <c r="B88" s="65">
        <v>0</v>
      </c>
      <c r="C88" s="66"/>
      <c r="D88" s="64" t="s">
        <v>149</v>
      </c>
      <c r="E88" s="65">
        <v>0</v>
      </c>
    </row>
    <row r="89" spans="1:5" ht="15">
      <c r="A89" s="64" t="s">
        <v>150</v>
      </c>
      <c r="B89" s="65">
        <v>0.1</v>
      </c>
      <c r="C89" s="66"/>
      <c r="D89" s="64" t="s">
        <v>150</v>
      </c>
      <c r="E89" s="65">
        <v>0.1</v>
      </c>
    </row>
    <row r="90" spans="1:5" ht="15">
      <c r="A90" s="64" t="s">
        <v>151</v>
      </c>
      <c r="B90" s="65">
        <v>0</v>
      </c>
      <c r="C90" s="66"/>
      <c r="D90" s="64" t="s">
        <v>151</v>
      </c>
      <c r="E90" s="65">
        <v>0</v>
      </c>
    </row>
    <row r="91" spans="1:5" ht="15">
      <c r="A91" s="64" t="s">
        <v>152</v>
      </c>
      <c r="B91" s="65">
        <v>0.1</v>
      </c>
      <c r="C91" s="66"/>
      <c r="D91" s="64" t="s">
        <v>152</v>
      </c>
      <c r="E91" s="65">
        <v>0.1</v>
      </c>
    </row>
    <row r="92" spans="1:5" ht="15">
      <c r="A92" s="64" t="s">
        <v>153</v>
      </c>
      <c r="B92" s="65">
        <v>0</v>
      </c>
      <c r="C92" s="66"/>
      <c r="D92" s="64" t="s">
        <v>153</v>
      </c>
      <c r="E92" s="65">
        <v>0</v>
      </c>
    </row>
    <row r="93" spans="1:5" ht="15">
      <c r="A93" s="64" t="s">
        <v>154</v>
      </c>
      <c r="B93" s="65">
        <v>0</v>
      </c>
      <c r="C93" s="66"/>
      <c r="D93" s="64" t="s">
        <v>154</v>
      </c>
      <c r="E93" s="65">
        <v>0</v>
      </c>
    </row>
    <row r="94" spans="1:5" ht="15">
      <c r="A94" s="64" t="s">
        <v>155</v>
      </c>
      <c r="B94" s="65">
        <v>0</v>
      </c>
      <c r="C94" s="66"/>
      <c r="D94" s="64" t="s">
        <v>155</v>
      </c>
      <c r="E94" s="65">
        <v>0</v>
      </c>
    </row>
    <row r="95" spans="1:5" ht="15">
      <c r="A95" s="64" t="s">
        <v>156</v>
      </c>
      <c r="B95" s="65">
        <v>0</v>
      </c>
      <c r="C95" s="66"/>
      <c r="D95" s="64" t="s">
        <v>156</v>
      </c>
      <c r="E95" s="65">
        <v>0</v>
      </c>
    </row>
    <row r="96" spans="1:5" ht="15">
      <c r="A96" s="64" t="s">
        <v>157</v>
      </c>
      <c r="B96" s="65">
        <v>0</v>
      </c>
      <c r="C96" s="66"/>
      <c r="D96" s="64" t="s">
        <v>157</v>
      </c>
      <c r="E96" s="65">
        <v>0</v>
      </c>
    </row>
    <row r="97" spans="1:5" ht="15">
      <c r="A97" s="64" t="s">
        <v>158</v>
      </c>
      <c r="B97" s="65">
        <v>0</v>
      </c>
      <c r="C97" s="66"/>
      <c r="D97" s="64" t="s">
        <v>158</v>
      </c>
      <c r="E97" s="65">
        <v>0</v>
      </c>
    </row>
    <row r="98" spans="1:5" ht="15">
      <c r="A98" s="64" t="s">
        <v>159</v>
      </c>
      <c r="B98" s="65">
        <v>0</v>
      </c>
      <c r="C98" s="66"/>
      <c r="D98" s="64" t="s">
        <v>159</v>
      </c>
      <c r="E98" s="65">
        <v>0</v>
      </c>
    </row>
    <row r="99" spans="1:5" ht="15">
      <c r="A99" s="64" t="s">
        <v>160</v>
      </c>
      <c r="B99" s="65">
        <v>0.2</v>
      </c>
      <c r="C99" s="66"/>
      <c r="D99" s="64" t="s">
        <v>160</v>
      </c>
      <c r="E99" s="65">
        <v>0.2</v>
      </c>
    </row>
    <row r="100" spans="1:5" ht="15">
      <c r="A100" s="64" t="s">
        <v>161</v>
      </c>
      <c r="B100" s="65">
        <v>0</v>
      </c>
      <c r="C100" s="66"/>
      <c r="D100" s="64" t="s">
        <v>161</v>
      </c>
      <c r="E100" s="65">
        <v>0</v>
      </c>
    </row>
    <row r="101" spans="1:5" ht="15">
      <c r="A101" s="64" t="s">
        <v>162</v>
      </c>
      <c r="B101" s="65">
        <v>0.2</v>
      </c>
      <c r="C101" s="66"/>
      <c r="D101" s="64" t="s">
        <v>162</v>
      </c>
      <c r="E101" s="65">
        <v>0.2</v>
      </c>
    </row>
    <row r="102" spans="1:5" ht="15">
      <c r="A102" s="64" t="s">
        <v>163</v>
      </c>
      <c r="B102" s="65">
        <v>0</v>
      </c>
      <c r="C102" s="66"/>
      <c r="D102" s="64" t="s">
        <v>163</v>
      </c>
      <c r="E102" s="65">
        <v>0</v>
      </c>
    </row>
    <row r="103" spans="1:5" ht="15">
      <c r="A103" s="64" t="s">
        <v>164</v>
      </c>
      <c r="B103" s="65">
        <v>0</v>
      </c>
      <c r="C103" s="66"/>
      <c r="D103" s="64" t="s">
        <v>164</v>
      </c>
      <c r="E103" s="65">
        <v>0</v>
      </c>
    </row>
    <row r="104" spans="1:5" ht="15">
      <c r="A104" s="64" t="s">
        <v>165</v>
      </c>
      <c r="B104" s="65">
        <v>0</v>
      </c>
      <c r="C104" s="66"/>
      <c r="D104" s="64" t="s">
        <v>165</v>
      </c>
      <c r="E104" s="65">
        <v>0</v>
      </c>
    </row>
    <row r="105" spans="1:5" ht="15">
      <c r="A105" s="64" t="s">
        <v>166</v>
      </c>
      <c r="B105" s="65">
        <v>0.2</v>
      </c>
      <c r="C105" s="66"/>
      <c r="D105" s="64" t="s">
        <v>166</v>
      </c>
      <c r="E105" s="65">
        <v>0.1</v>
      </c>
    </row>
    <row r="106" spans="1:5" ht="15">
      <c r="A106" s="64" t="s">
        <v>167</v>
      </c>
      <c r="B106" s="65">
        <v>0.12</v>
      </c>
      <c r="C106" s="66"/>
      <c r="D106" s="64" t="s">
        <v>167</v>
      </c>
      <c r="E106" s="65">
        <v>0.12</v>
      </c>
    </row>
    <row r="107" spans="1:5" ht="15">
      <c r="A107" s="64" t="s">
        <v>168</v>
      </c>
      <c r="B107" s="65">
        <v>0</v>
      </c>
      <c r="C107" s="66"/>
      <c r="D107" s="64" t="s">
        <v>168</v>
      </c>
      <c r="E107" s="65">
        <v>0</v>
      </c>
    </row>
    <row r="108" spans="1:5" ht="15">
      <c r="A108" s="64" t="s">
        <v>169</v>
      </c>
      <c r="B108" s="65">
        <v>0</v>
      </c>
      <c r="C108" s="66"/>
      <c r="D108" s="64" t="s">
        <v>169</v>
      </c>
      <c r="E108" s="65">
        <v>0</v>
      </c>
    </row>
    <row r="109" spans="1:5" ht="15">
      <c r="A109" s="64" t="s">
        <v>170</v>
      </c>
      <c r="B109" s="65">
        <v>0.15</v>
      </c>
      <c r="C109" s="66"/>
      <c r="D109" s="64" t="s">
        <v>170</v>
      </c>
      <c r="E109" s="65">
        <v>0.15</v>
      </c>
    </row>
    <row r="110" spans="1:5" ht="15">
      <c r="A110" s="64" t="s">
        <v>171</v>
      </c>
      <c r="B110" s="65">
        <v>0</v>
      </c>
      <c r="C110" s="66"/>
      <c r="D110" s="64" t="s">
        <v>171</v>
      </c>
      <c r="E110" s="65">
        <v>0</v>
      </c>
    </row>
    <row r="111" spans="1:5" ht="15">
      <c r="A111" s="64" t="s">
        <v>172</v>
      </c>
      <c r="B111" s="65">
        <v>0</v>
      </c>
      <c r="C111" s="66"/>
      <c r="D111" s="64" t="s">
        <v>172</v>
      </c>
      <c r="E111" s="65">
        <v>0</v>
      </c>
    </row>
    <row r="112" spans="1:6" ht="15">
      <c r="A112" s="68" t="s">
        <v>6</v>
      </c>
      <c r="B112" s="69">
        <v>0.1</v>
      </c>
      <c r="C112" s="70"/>
      <c r="D112" s="68" t="s">
        <v>6</v>
      </c>
      <c r="E112" s="69">
        <v>0.1</v>
      </c>
      <c r="F112" s="71" t="s">
        <v>173</v>
      </c>
    </row>
    <row r="113" spans="1:6" ht="15">
      <c r="A113" s="68" t="s">
        <v>50</v>
      </c>
      <c r="B113" s="69">
        <v>0.12</v>
      </c>
      <c r="C113" s="70"/>
      <c r="D113" s="68" t="s">
        <v>50</v>
      </c>
      <c r="E113" s="69">
        <v>0.12</v>
      </c>
      <c r="F113" s="71" t="s">
        <v>173</v>
      </c>
    </row>
    <row r="114" spans="1:6" ht="15">
      <c r="A114" s="68" t="s">
        <v>51</v>
      </c>
      <c r="B114" s="69">
        <v>0.15</v>
      </c>
      <c r="C114" s="70"/>
      <c r="D114" s="68" t="s">
        <v>51</v>
      </c>
      <c r="E114" s="69">
        <v>0.15</v>
      </c>
      <c r="F114" s="71" t="s">
        <v>173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cve8022</cp:lastModifiedBy>
  <dcterms:created xsi:type="dcterms:W3CDTF">2010-05-12T13:20:12Z</dcterms:created>
  <dcterms:modified xsi:type="dcterms:W3CDTF">2010-05-12T13:20:12Z</dcterms:modified>
  <cp:category/>
  <cp:version/>
  <cp:contentType/>
  <cp:contentStatus/>
</cp:coreProperties>
</file>