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Indice tavo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2.3" sheetId="13" r:id="rId13"/>
    <sheet name="2.4" sheetId="14" r:id="rId14"/>
    <sheet name="2.5" sheetId="15" r:id="rId15"/>
    <sheet name="2.6" sheetId="16" r:id="rId16"/>
    <sheet name="2.7" sheetId="17" r:id="rId17"/>
    <sheet name="Foglio1" sheetId="18" r:id="rId18"/>
  </sheets>
  <definedNames>
    <definedName name="_xlfn.IFERROR" hidden="1">#NAME?</definedName>
    <definedName name="_xlnm.Print_Area" localSheetId="1">'1.1'!$A$1:$N$17</definedName>
    <definedName name="_xlnm.Print_Area" localSheetId="2">'1.2'!$A$1:$Z$36</definedName>
    <definedName name="_xlnm.Print_Area" localSheetId="3">'1.3'!$A$1:$Q$36</definedName>
    <definedName name="_xlnm.Print_Area" localSheetId="4">'1.4'!$A$1:$W$3</definedName>
    <definedName name="_xlnm.Print_Area" localSheetId="5">'1.5'!$A$1:$W$3</definedName>
    <definedName name="_xlnm.Print_Area" localSheetId="6">'1.6'!$A$1:$P$40</definedName>
    <definedName name="_xlnm.Print_Area" localSheetId="7">'1.7'!$A$1:$M$14</definedName>
    <definedName name="_xlnm.Print_Area" localSheetId="8">'1.8'!$A$1:$Q$14</definedName>
    <definedName name="_xlnm.Print_Area" localSheetId="9">'1.9'!$A$1:$Q$15</definedName>
    <definedName name="_xlnm.Print_Area" localSheetId="10">'2.1'!$A$1:$R$17</definedName>
    <definedName name="_xlnm.Print_Area" localSheetId="11">'2.2'!$A$1:$Q$36</definedName>
    <definedName name="_xlnm.Print_Area" localSheetId="12">'2.3'!$A$1:$Q$36</definedName>
    <definedName name="_xlnm.Print_Area" localSheetId="13">'2.4'!$A$1:$W$3</definedName>
    <definedName name="_xlnm.Print_Area" localSheetId="14">'2.5'!$A$1:$S$3</definedName>
    <definedName name="_xlnm.Print_Area" localSheetId="15">'2.6'!$A$1:$Z$39</definedName>
    <definedName name="_xlnm.Print_Area" localSheetId="16">'2.7'!$A$1:$J$14</definedName>
    <definedName name="HTML_CodePage" hidden="1">1252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Tav.1.1___Commercio_estero_delle_province_venete._Importazioni__esportazioni_e_saldi._Anni_2015__2016_e_2017._Valori_in_milioni_di_euro_e_variazioni_percentuali">'1.1'!$A$1</definedName>
    <definedName name="Tav.1.2___Importazioni_delle_province_venete_per_voce_merceologica_._Anno_2017._Valori_in_milioni_di_euro_e_variazioni_percentuali_rispetto_all_anno_precedente">'1.2'!$A$1</definedName>
    <definedName name="x" hidden="1">{"'Tav19'!$A$1:$AB$128"}</definedName>
  </definedNames>
  <calcPr fullCalcOnLoad="1"/>
</workbook>
</file>

<file path=xl/sharedStrings.xml><?xml version="1.0" encoding="utf-8"?>
<sst xmlns="http://schemas.openxmlformats.org/spreadsheetml/2006/main" count="2985" uniqueCount="616">
  <si>
    <t>2.2</t>
  </si>
  <si>
    <t>2.3</t>
  </si>
  <si>
    <t>2.4</t>
  </si>
  <si>
    <t>2.5</t>
  </si>
  <si>
    <t>Province e regioni</t>
  </si>
  <si>
    <t>Altri servizi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</si>
  <si>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</si>
  <si>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</si>
  <si>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</si>
  <si>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</si>
  <si>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</si>
  <si>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</si>
  <si>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</si>
  <si>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</si>
  <si>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</si>
  <si>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ITALIA</t>
  </si>
  <si>
    <t>IMPORTAZIONI</t>
  </si>
  <si>
    <t>ESPORTAZIONI</t>
  </si>
  <si>
    <t>Agricoltura e pesca</t>
  </si>
  <si>
    <t>Prodotti delle miniere e delle cave</t>
  </si>
  <si>
    <t>Prodotti petroliferi raffinati</t>
  </si>
  <si>
    <t>Prodotti alimentari</t>
  </si>
  <si>
    <t>Bevande</t>
  </si>
  <si>
    <t>Filati e tessuti</t>
  </si>
  <si>
    <t>Abbigliamento</t>
  </si>
  <si>
    <t>Maglieria</t>
  </si>
  <si>
    <t>Concia e lavorazioni pelli</t>
  </si>
  <si>
    <t>Calzature</t>
  </si>
  <si>
    <t>Gioielli</t>
  </si>
  <si>
    <t>Occhialeria</t>
  </si>
  <si>
    <t>Mobili</t>
  </si>
  <si>
    <t>Legno</t>
  </si>
  <si>
    <t>Carta e stampa</t>
  </si>
  <si>
    <t>Prodotti chimici, farmaceutici, fibre sintetiche</t>
  </si>
  <si>
    <t>Prodotti in gomma o plastica</t>
  </si>
  <si>
    <t>Vetro e prodotti in vetro</t>
  </si>
  <si>
    <t>Pietre tagliate, modellate e finite</t>
  </si>
  <si>
    <t>Metallurgia</t>
  </si>
  <si>
    <t>Carpenteria metallica</t>
  </si>
  <si>
    <t>Elettronica, app. medicali e di misuraz.</t>
  </si>
  <si>
    <t>Elettrodomestici</t>
  </si>
  <si>
    <t>Altre apparecchiature elettriche</t>
  </si>
  <si>
    <t>Macchinari</t>
  </si>
  <si>
    <t>Mezzi di trasporto e componentistica</t>
  </si>
  <si>
    <t>Altri prodotti della industria manifatturiera</t>
  </si>
  <si>
    <t>SALDI</t>
  </si>
  <si>
    <t>var.% 17/16</t>
  </si>
  <si>
    <t>Fonte: elab. Unioncamere Veneto su dati Istat</t>
  </si>
  <si>
    <t>Voce merceologica</t>
  </si>
  <si>
    <t>* gruppi merceologici ATECOE</t>
  </si>
  <si>
    <t>PAESE</t>
  </si>
  <si>
    <t>Germania</t>
  </si>
  <si>
    <t>Cina</t>
  </si>
  <si>
    <t>Francia</t>
  </si>
  <si>
    <t>Stati Uniti</t>
  </si>
  <si>
    <t>Spagna</t>
  </si>
  <si>
    <t>Regno Unito</t>
  </si>
  <si>
    <t>Austria</t>
  </si>
  <si>
    <t>Svizzera</t>
  </si>
  <si>
    <t>Paesi Bassi</t>
  </si>
  <si>
    <t>Romania</t>
  </si>
  <si>
    <t>Belgio</t>
  </si>
  <si>
    <t>Libia</t>
  </si>
  <si>
    <t>Polonia</t>
  </si>
  <si>
    <t>Sud Africa</t>
  </si>
  <si>
    <t>Turchia</t>
  </si>
  <si>
    <t>India</t>
  </si>
  <si>
    <t>Hong Kong</t>
  </si>
  <si>
    <t>Ungheria</t>
  </si>
  <si>
    <t>Svezia</t>
  </si>
  <si>
    <t>Slovenia</t>
  </si>
  <si>
    <t>Emirati Arabi Uniti</t>
  </si>
  <si>
    <t>Ucraina</t>
  </si>
  <si>
    <t>Giappone</t>
  </si>
  <si>
    <t>Brasile</t>
  </si>
  <si>
    <t>Portogallo</t>
  </si>
  <si>
    <t>Slovacchia</t>
  </si>
  <si>
    <t>Canada</t>
  </si>
  <si>
    <t>Croazia</t>
  </si>
  <si>
    <t>Grecia</t>
  </si>
  <si>
    <t>Australia</t>
  </si>
  <si>
    <t>Tunisia</t>
  </si>
  <si>
    <t>Bulgaria</t>
  </si>
  <si>
    <t>Messico</t>
  </si>
  <si>
    <t>Irlanda</t>
  </si>
  <si>
    <t>Bangladesh</t>
  </si>
  <si>
    <t>Danimarca</t>
  </si>
  <si>
    <t>MERCE</t>
  </si>
  <si>
    <t>Rank</t>
  </si>
  <si>
    <t>VERONA</t>
  </si>
  <si>
    <t>VICENZA</t>
  </si>
  <si>
    <t>BELLUNO</t>
  </si>
  <si>
    <t>TREVISO</t>
  </si>
  <si>
    <t>VENEZIA</t>
  </si>
  <si>
    <t>PADOVA</t>
  </si>
  <si>
    <t>1.1</t>
  </si>
  <si>
    <t>1.2</t>
  </si>
  <si>
    <t>1.3</t>
  </si>
  <si>
    <t>1.4</t>
  </si>
  <si>
    <t>1.5</t>
  </si>
  <si>
    <t>1.6</t>
  </si>
  <si>
    <t>1.7</t>
  </si>
  <si>
    <t>Nome tavola</t>
  </si>
  <si>
    <t>Nome foglio</t>
  </si>
  <si>
    <t>2.6</t>
  </si>
  <si>
    <t>2.7</t>
  </si>
  <si>
    <t>Classe di valore esportazioni (a)                                                         (migliaia di euro)</t>
  </si>
  <si>
    <t>0-75</t>
  </si>
  <si>
    <t>75-250</t>
  </si>
  <si>
    <t>250-750</t>
  </si>
  <si>
    <t>750-2.500</t>
  </si>
  <si>
    <t>2.500-5.000</t>
  </si>
  <si>
    <t>5.000-15.000</t>
  </si>
  <si>
    <t>15.000-50.000</t>
  </si>
  <si>
    <t>oltre 50.000</t>
  </si>
  <si>
    <t>1.8</t>
  </si>
  <si>
    <t>1.9</t>
  </si>
  <si>
    <t>INTERSCAMBIO COMMERCIALE CON L'ESTERO</t>
  </si>
  <si>
    <t xml:space="preserve">torna all'indice </t>
  </si>
  <si>
    <t>Dati trimestrali</t>
  </si>
  <si>
    <t>Dati annuali</t>
  </si>
  <si>
    <t>Frequenza dati</t>
  </si>
  <si>
    <t>Area geografica</t>
  </si>
  <si>
    <t>Tav.1.1 - Importazioni, esportazioni e saldi per provincia. Anni 2015, 2016 e 2017. Valori in milioni di euro e variazioni percentuali</t>
  </si>
  <si>
    <t>primi 3 mesi 2016</t>
  </si>
  <si>
    <t>primi 6 mesi 2016</t>
  </si>
  <si>
    <t xml:space="preserve">primi 9 mesi 2016 </t>
  </si>
  <si>
    <t xml:space="preserve">dato anuale 2016 </t>
  </si>
  <si>
    <t>primi 3 mesi 2017</t>
  </si>
  <si>
    <t>primi 6 mesi 2017</t>
  </si>
  <si>
    <t>primi 9 mesi 2017</t>
  </si>
  <si>
    <t>dato anuale 2017</t>
  </si>
  <si>
    <t>var tend primi 3 mesi</t>
  </si>
  <si>
    <t>var tend primi 6 mesi</t>
  </si>
  <si>
    <t>var tend primi 9 mesi</t>
  </si>
  <si>
    <t>var annuale</t>
  </si>
  <si>
    <t>Tav.1.3 - Esportazioni per provincia e voce merceologica*. Anni 2015- 2017. Valori in milioni di euro e variazioni percentuali rispetto all'anno precedente</t>
  </si>
  <si>
    <t>Tav.1.2 - Importazioni per provincia e voce merceologica*. Anni 2015- 2017. Valori in milioni di euro e variazioni percentuali rispetto all'anno precedente</t>
  </si>
  <si>
    <t>Tav.1.4 - Importazioni per provincia e area geografica di provenienza delle merci. Anni 2015-2017. Valori in milioni di euro e variazioni percentuali</t>
  </si>
  <si>
    <t>Tav.1.5 - Esportazioni per provincia e area geografica di destinazione delle merci. Anni 2015- 2017. Valori in milioni di euro e variazioni percentuali</t>
  </si>
  <si>
    <t>Comp.% 2017</t>
  </si>
  <si>
    <t>Tav.1.6 - Paesi per valore delle importazioni ed esportazioni per provincia. Anni 2015-2017. Valori in milioni di euro e variazioni percentuali</t>
  </si>
  <si>
    <t>Tav.1.8 - Consistenza degli operatori con l'estero per provincia e classe di valore esportato. Anni 2015-2017 e variazioni rispetto all'anno precedente</t>
  </si>
  <si>
    <t>Tav.1.9 - Esportazioni per provincia e classe di valore esportato. Anni 2015-2017 e variazioni rispetto all'anno precedente</t>
  </si>
  <si>
    <t>2.1.a</t>
  </si>
  <si>
    <t>2.1.b</t>
  </si>
  <si>
    <t>Importazioni, esportazioni e saldi per provincia. Anni 2015, 2016 e 2017. Valori in milioni di euro e variazioni percentuali</t>
  </si>
  <si>
    <t>Importazioni per provincia e voce merceologica*. Anni 2015- 2017. Valori in milioni di euro e variazioni percentuali rispetto all'anno precedente</t>
  </si>
  <si>
    <t>Esportazioni per provincia e voce merceologica*. Anni 2015- 2017. Valori in milioni di euro e variazioni percentuali rispetto all'anno precedente</t>
  </si>
  <si>
    <t>Importazioni per provincia e area geografica di provenienza delle merci. Anni 2015-2017. Valori in milioni di euro e variazioni percentuali</t>
  </si>
  <si>
    <t>Esportazioni per provincia e area geografica di destinazione delle merci. Anni 2015- 2017. Valori in milioni di euro e variazioni percentuali</t>
  </si>
  <si>
    <t>Paesi per valore delle importazioni ed esportazioni per provincia. Anni 2015-2017. Valori in milioni di euro e variazioni percentuali</t>
  </si>
  <si>
    <t>Prodotti per valore delle importazioni ed esportazioni per provincia. Anni 2015-2017. Valori in milioni di euro e variazioni percentuali</t>
  </si>
  <si>
    <t>Consistenza degli operatori con l'estero per provincia e classe di valore esportato. Anni 2015-2017 e variazioni rispetto all'anno precedente</t>
  </si>
  <si>
    <t>Esportazioni per provincia e classe di valore esportato. Anni 2015-2017 e variazioni rispetto all'anno precedente</t>
  </si>
  <si>
    <t xml:space="preserve">ROVIGO </t>
  </si>
  <si>
    <t>var.%
17/15</t>
  </si>
  <si>
    <t>var.%
17/16</t>
  </si>
  <si>
    <t>Altri Paesi Non UE</t>
  </si>
  <si>
    <t>Medio Oriente</t>
  </si>
  <si>
    <t>Africa settentrionale</t>
  </si>
  <si>
    <t>Altri Paesi africani</t>
  </si>
  <si>
    <t>America settentrionale</t>
  </si>
  <si>
    <t>Asia centrale</t>
  </si>
  <si>
    <t>Asia orientale</t>
  </si>
  <si>
    <t>TOTALE</t>
  </si>
  <si>
    <t>Altri Paesi non classificati</t>
  </si>
  <si>
    <t>Oceania</t>
  </si>
  <si>
    <t>Lussemburgo</t>
  </si>
  <si>
    <t>Finlandia</t>
  </si>
  <si>
    <t>Malta</t>
  </si>
  <si>
    <t>Estonia</t>
  </si>
  <si>
    <t>Lettonia</t>
  </si>
  <si>
    <t>Lituania</t>
  </si>
  <si>
    <t>Repubblica ceca</t>
  </si>
  <si>
    <t>Cipro</t>
  </si>
  <si>
    <t>Ceuta</t>
  </si>
  <si>
    <t>Melilla</t>
  </si>
  <si>
    <t>Islanda</t>
  </si>
  <si>
    <t>Norvegia</t>
  </si>
  <si>
    <t>Liechtenstein</t>
  </si>
  <si>
    <t>Faer Øer</t>
  </si>
  <si>
    <t>Andorra</t>
  </si>
  <si>
    <t>Gibilterra</t>
  </si>
  <si>
    <t>Santa Sede Vaticano</t>
  </si>
  <si>
    <t>Albania</t>
  </si>
  <si>
    <t>Bielorussia</t>
  </si>
  <si>
    <t>Repubblica moldova</t>
  </si>
  <si>
    <t>Russia</t>
  </si>
  <si>
    <t>Georgia</t>
  </si>
  <si>
    <t>Armenia</t>
  </si>
  <si>
    <t>Azerbaigian</t>
  </si>
  <si>
    <t>Kazakhstan</t>
  </si>
  <si>
    <t>Turkmenistan</t>
  </si>
  <si>
    <t>Uzbekistan</t>
  </si>
  <si>
    <t>Tagikistan</t>
  </si>
  <si>
    <t>Kirghizistan</t>
  </si>
  <si>
    <t>Bosnia-Erzegovina</t>
  </si>
  <si>
    <t>Kosovo</t>
  </si>
  <si>
    <t>ex Repubblica iugoslava di Macedonia</t>
  </si>
  <si>
    <t>Montenegro</t>
  </si>
  <si>
    <t>Serbia</t>
  </si>
  <si>
    <t>Marocco</t>
  </si>
  <si>
    <t>Algeria</t>
  </si>
  <si>
    <t>Egitto</t>
  </si>
  <si>
    <t>Sudan</t>
  </si>
  <si>
    <t>Sud Sudan</t>
  </si>
  <si>
    <t>Mauritania</t>
  </si>
  <si>
    <t>Mali</t>
  </si>
  <si>
    <t>Burkina Faso</t>
  </si>
  <si>
    <t>Niger</t>
  </si>
  <si>
    <t>Ciad</t>
  </si>
  <si>
    <t>Capo Verde</t>
  </si>
  <si>
    <t>Senegal</t>
  </si>
  <si>
    <t>Gambia</t>
  </si>
  <si>
    <t>Guinea-Bissau</t>
  </si>
  <si>
    <t>Guinea</t>
  </si>
  <si>
    <t>Sierra Leone</t>
  </si>
  <si>
    <t>Liberia</t>
  </si>
  <si>
    <t>Costa dAvorio</t>
  </si>
  <si>
    <t>Ghana</t>
  </si>
  <si>
    <t>Togo</t>
  </si>
  <si>
    <t>Benin</t>
  </si>
  <si>
    <t>Nigeria</t>
  </si>
  <si>
    <t>Camerun</t>
  </si>
  <si>
    <t>Repubblica centrafricana</t>
  </si>
  <si>
    <t>Guinea equatoriale</t>
  </si>
  <si>
    <t>Gabon</t>
  </si>
  <si>
    <t>Congo</t>
  </si>
  <si>
    <t>Repubblica democratica del Congo</t>
  </si>
  <si>
    <t>Ruanda</t>
  </si>
  <si>
    <t>Burundi</t>
  </si>
  <si>
    <t>Angola</t>
  </si>
  <si>
    <t>Etiopia</t>
  </si>
  <si>
    <t>Eritrea</t>
  </si>
  <si>
    <t>Gibuti</t>
  </si>
  <si>
    <t>Somalia</t>
  </si>
  <si>
    <t>Kenya</t>
  </si>
  <si>
    <t>Uganda</t>
  </si>
  <si>
    <t>Repubblica unita di Tanzania</t>
  </si>
  <si>
    <t>Seychelles</t>
  </si>
  <si>
    <t>Mozambico</t>
  </si>
  <si>
    <t>Madagascar</t>
  </si>
  <si>
    <t>Maurizio</t>
  </si>
  <si>
    <t>Comore</t>
  </si>
  <si>
    <t>Zambia</t>
  </si>
  <si>
    <t>Zimbabwe</t>
  </si>
  <si>
    <t>Malawi</t>
  </si>
  <si>
    <t>Namibia</t>
  </si>
  <si>
    <t>Botswana</t>
  </si>
  <si>
    <t>Swaziland</t>
  </si>
  <si>
    <t>Lesotho</t>
  </si>
  <si>
    <t>Groenlandia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</si>
  <si>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</si>
  <si>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</si>
  <si>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</si>
  <si>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</si>
  <si>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</si>
  <si>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</si>
  <si>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</si>
  <si>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</si>
  <si>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</si>
  <si>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Cuba</t>
  </si>
  <si>
    <t>Saint Kitts e Nevis</t>
  </si>
  <si>
    <t>Haiti</t>
  </si>
  <si>
    <t>Bahamas</t>
  </si>
  <si>
    <t>Isole Turks e Caicos</t>
  </si>
  <si>
    <t>Repubblica dominicana</t>
  </si>
  <si>
    <t>Isole Vergini Americane</t>
  </si>
  <si>
    <t>Antigua e Barbuda</t>
  </si>
  <si>
    <t>Dominica</t>
  </si>
  <si>
    <t>Isole Cayman</t>
  </si>
  <si>
    <t>Giamaica</t>
  </si>
  <si>
    <t>Santa Lucia</t>
  </si>
  <si>
    <t>Saint Barthélemy</t>
  </si>
  <si>
    <t>Saint Vincent e Grenadine</t>
  </si>
  <si>
    <t>Isole Vergini britanniche</t>
  </si>
  <si>
    <t>Barbados</t>
  </si>
  <si>
    <t>Montserrat</t>
  </si>
  <si>
    <t>Trinidad e Tobago</t>
  </si>
  <si>
    <t>Grenada</t>
  </si>
  <si>
    <t>Aruba</t>
  </si>
  <si>
    <t>Curaçao</t>
  </si>
  <si>
    <t>Bonaire, Sint Eustatius e Saba</t>
  </si>
  <si>
    <t>Sint Maarten</t>
  </si>
  <si>
    <t>Colombia</t>
  </si>
  <si>
    <t>Venezuela</t>
  </si>
  <si>
    <t>Guyana</t>
  </si>
  <si>
    <t>Suriname</t>
  </si>
  <si>
    <t>Ecuador</t>
  </si>
  <si>
    <t>Peru</t>
  </si>
  <si>
    <t>Cile</t>
  </si>
  <si>
    <t>Bolivia</t>
  </si>
  <si>
    <t>Paraguay</t>
  </si>
  <si>
    <t>Uruguay</t>
  </si>
  <si>
    <t>Argentina</t>
  </si>
  <si>
    <t>Libano</t>
  </si>
  <si>
    <t>Siria</t>
  </si>
  <si>
    <t>Iraq</t>
  </si>
  <si>
    <t>Repubblica islamica dellIran</t>
  </si>
  <si>
    <t>Israele</t>
  </si>
  <si>
    <t>Territorio palestinese occupato</t>
  </si>
  <si>
    <t>Timor-Leste</t>
  </si>
  <si>
    <t>Giordania</t>
  </si>
  <si>
    <t>Arabia Saudita</t>
  </si>
  <si>
    <t>Kuwait</t>
  </si>
  <si>
    <t>Bahrein</t>
  </si>
  <si>
    <t>Qatar</t>
  </si>
  <si>
    <t>Oman</t>
  </si>
  <si>
    <t>Yemen</t>
  </si>
  <si>
    <t>Afghanistan</t>
  </si>
  <si>
    <t>Pakistan</t>
  </si>
  <si>
    <t>Maldive</t>
  </si>
  <si>
    <t>Sri Lanka</t>
  </si>
  <si>
    <t>Nepal</t>
  </si>
  <si>
    <t>Bhutan</t>
  </si>
  <si>
    <t>Birmania</t>
  </si>
  <si>
    <t>Thailandia</t>
  </si>
  <si>
    <t>Laos</t>
  </si>
  <si>
    <t>Vietnam</t>
  </si>
  <si>
    <t>Cambogia</t>
  </si>
  <si>
    <t>Indonesia</t>
  </si>
  <si>
    <t>Malaysia</t>
  </si>
  <si>
    <t>Brunei</t>
  </si>
  <si>
    <t>Singapore</t>
  </si>
  <si>
    <t>Filippine</t>
  </si>
  <si>
    <t>Mongolia</t>
  </si>
  <si>
    <t>Corea del Nord</t>
  </si>
  <si>
    <t>Corea del Sud</t>
  </si>
  <si>
    <t>Taiwan</t>
  </si>
  <si>
    <t>Macao</t>
  </si>
  <si>
    <t>Papua Nuova Guinea</t>
  </si>
  <si>
    <t>Nauru</t>
  </si>
  <si>
    <t>Nuova Zelanda</t>
  </si>
  <si>
    <t>Nuova Caledonia</t>
  </si>
  <si>
    <t>Wallis e Futuna</t>
  </si>
  <si>
    <t>Isole Pitcairn</t>
  </si>
  <si>
    <t>Figi</t>
  </si>
  <si>
    <t>Vanuatu</t>
  </si>
  <si>
    <t>Samoa</t>
  </si>
  <si>
    <t>Isole Marianne settentrionali</t>
  </si>
  <si>
    <t>Polinesia Francese</t>
  </si>
  <si>
    <t>Stati Federati di Micronesia</t>
  </si>
  <si>
    <t>Isole Marshall</t>
  </si>
  <si>
    <t>Palau</t>
  </si>
  <si>
    <t>Samoa americane</t>
  </si>
  <si>
    <t>Guam</t>
  </si>
  <si>
    <t>Isole Heard e McDonald</t>
  </si>
  <si>
    <t>Isole Cook</t>
  </si>
  <si>
    <t>Terre australi e antartiche francesi</t>
  </si>
  <si>
    <t>Provviste e dotazioni di bordo nel quadro degli scambi intra Ue</t>
  </si>
  <si>
    <t>Provviste e dotazioni di bordo nel quadro degli scambi con i paesi terzi</t>
  </si>
  <si>
    <t>Paesi e territori non specificati nel quadro degli scambi intra UE</t>
  </si>
  <si>
    <t>Paesi e territori non specificati nel quadro degli scambi con i paesi terzi</t>
  </si>
  <si>
    <t>Paesi e territori non specificati per ragioni commerciali o militari</t>
  </si>
  <si>
    <t>primi 3 mesi 2018</t>
  </si>
  <si>
    <t>primi 6 mesi 2018</t>
  </si>
  <si>
    <t>primi 9 mesi 2018</t>
  </si>
  <si>
    <t>dato anuale 2018</t>
  </si>
  <si>
    <t>Totale EU28</t>
  </si>
  <si>
    <t>comp.%</t>
  </si>
  <si>
    <t>America centro-meridionale</t>
  </si>
  <si>
    <t>Area Euro 19</t>
  </si>
  <si>
    <t>Unione Europea no Euro</t>
  </si>
  <si>
    <t>var.% 
17/16</t>
  </si>
  <si>
    <t>Kiribati</t>
  </si>
  <si>
    <t>Georgia del Sud e isole Sandwich australi</t>
  </si>
  <si>
    <t>SantElena, Ascensione e Tristan da Cunha</t>
  </si>
  <si>
    <t>Saint Pierre e Miquelon</t>
  </si>
  <si>
    <t>Isole Salomone</t>
  </si>
  <si>
    <t>São Tomé e Principe</t>
  </si>
  <si>
    <t>Tonga</t>
  </si>
  <si>
    <t>Tokelau</t>
  </si>
  <si>
    <t xml:space="preserve"> </t>
  </si>
  <si>
    <t>Totale EXTRA UE28</t>
  </si>
  <si>
    <t>030</t>
  </si>
  <si>
    <t>Cod. 
Ateco</t>
  </si>
  <si>
    <t>.</t>
  </si>
  <si>
    <t>Tav.2.1.b - Esportazioni cumulate per provincia. Anni 2016-2018. Valori in milioni di euro e variazioni tendenziali percentuali.</t>
  </si>
  <si>
    <t>ROVIGO</t>
  </si>
  <si>
    <t>Cod.
Ateco</t>
  </si>
  <si>
    <t>Cod 
Ateco</t>
  </si>
  <si>
    <t>var%
17/16</t>
  </si>
  <si>
    <t>Fonte: elab Unioncamere Veneto su dati Istat</t>
  </si>
  <si>
    <t>Tav 1.7 - Prodotti per valore delle importazioni ed esportazioni per provincia Anni 2015-2017 Valori in milioni di euro e variazioni percentuali</t>
  </si>
  <si>
    <t>011</t>
  </si>
  <si>
    <t>Prodotti di colture agricole non permanenti</t>
  </si>
  <si>
    <t>012</t>
  </si>
  <si>
    <t>Prodotti di colture permanenti</t>
  </si>
  <si>
    <t>013</t>
  </si>
  <si>
    <t>Piante vive</t>
  </si>
  <si>
    <t>014</t>
  </si>
  <si>
    <t>Animali vivi e prodotti di origine animale</t>
  </si>
  <si>
    <t>021</t>
  </si>
  <si>
    <t>Piante forestali e altri prodotti della silvicoltura</t>
  </si>
  <si>
    <t>022</t>
  </si>
  <si>
    <t>Legno grezzo</t>
  </si>
  <si>
    <t>023</t>
  </si>
  <si>
    <t>Prodotti vegetali di bosco non legnosi</t>
  </si>
  <si>
    <t>Pesci e altri prodotti della pesca; prodotti dell'acquacoltura</t>
  </si>
  <si>
    <t>062</t>
  </si>
  <si>
    <t>Gas naturale</t>
  </si>
  <si>
    <t>072</t>
  </si>
  <si>
    <t>Minerali metalliferi non ferrosi</t>
  </si>
  <si>
    <t>081</t>
  </si>
  <si>
    <t>Pietra, sabbia e argilla</t>
  </si>
  <si>
    <t>089</t>
  </si>
  <si>
    <t>Minerali di cave e miniere n.c.a.</t>
  </si>
  <si>
    <t>101</t>
  </si>
  <si>
    <t>Carne lavorata e conservata e prodotti a base di carne</t>
  </si>
  <si>
    <t>102</t>
  </si>
  <si>
    <t>Pesce, crostacei e molluschi lavorati e conservati</t>
  </si>
  <si>
    <t>103</t>
  </si>
  <si>
    <t>Frutta e ortaggi lavorati e conservati</t>
  </si>
  <si>
    <t>104</t>
  </si>
  <si>
    <t>Oli e grassi vegetali e animali</t>
  </si>
  <si>
    <t>105</t>
  </si>
  <si>
    <t>Prodotti delle industrie lattiero-casearie</t>
  </si>
  <si>
    <t>106</t>
  </si>
  <si>
    <t>Prodotti della lavorazione di granaglie, amidi e prodotti amidacei</t>
  </si>
  <si>
    <t>107</t>
  </si>
  <si>
    <t>Prodotti da forno e farinacei</t>
  </si>
  <si>
    <t>108</t>
  </si>
  <si>
    <t>Altri prodotti alimentari</t>
  </si>
  <si>
    <t>109</t>
  </si>
  <si>
    <t>Prodotti per l'alimentazione degli animali</t>
  </si>
  <si>
    <t>110</t>
  </si>
  <si>
    <t>120</t>
  </si>
  <si>
    <t>Tabacco</t>
  </si>
  <si>
    <t>131</t>
  </si>
  <si>
    <t>Filati di fibre tessili</t>
  </si>
  <si>
    <t>132</t>
  </si>
  <si>
    <t>Tessuti</t>
  </si>
  <si>
    <t>139</t>
  </si>
  <si>
    <t>Altri prodotti tessili</t>
  </si>
  <si>
    <t>141</t>
  </si>
  <si>
    <t>Articoli di abbigliamento, escluso l'abbigliamento in pelliccia</t>
  </si>
  <si>
    <t>142</t>
  </si>
  <si>
    <t>Articoli di abbigliamento in pelliccia</t>
  </si>
  <si>
    <t>143</t>
  </si>
  <si>
    <t>Articoli di maglieria</t>
  </si>
  <si>
    <t>151</t>
  </si>
  <si>
    <t>Cuoio conciato e lavorato; articoli da viaggio, borse, pelletteria e selleria; pellicce preparate e tinte</t>
  </si>
  <si>
    <t>152</t>
  </si>
  <si>
    <t>161</t>
  </si>
  <si>
    <t>Legno tagliato e piallato</t>
  </si>
  <si>
    <t>162</t>
  </si>
  <si>
    <t>Prodotti in legno, sughero, paglia e materiali da intreccio</t>
  </si>
  <si>
    <t>171</t>
  </si>
  <si>
    <t>Pasta-carta, carta e cartone</t>
  </si>
  <si>
    <t>172</t>
  </si>
  <si>
    <t>Articoli di carta e di cartone</t>
  </si>
  <si>
    <t>181</t>
  </si>
  <si>
    <t>Prodotti della stampa</t>
  </si>
  <si>
    <t>191</t>
  </si>
  <si>
    <t>Prodotti di cokeria</t>
  </si>
  <si>
    <t>192</t>
  </si>
  <si>
    <t>Prodotti derivanti dalla raffinazione del petrolio</t>
  </si>
  <si>
    <t>201</t>
  </si>
  <si>
    <t>Prodotti chimici di base, fertilizzanti e composti azotati, materie plastiche e gomma sintetica in forme primarie</t>
  </si>
  <si>
    <t>202</t>
  </si>
  <si>
    <t>Agrofarmaci e altri prodotti chimici per l'agricoltura</t>
  </si>
  <si>
    <t>203</t>
  </si>
  <si>
    <t>Pitture, vernici e smalti, inchiostri da stampa e adesivi sintetici (mastici)</t>
  </si>
  <si>
    <t>204</t>
  </si>
  <si>
    <t>Saponi e detergenti, prodotti per la pulizia e la lucidatura, profumi e cosmetici</t>
  </si>
  <si>
    <t>205</t>
  </si>
  <si>
    <t>Altri prodotti chimici</t>
  </si>
  <si>
    <t>206</t>
  </si>
  <si>
    <t>Fibre sintetiche e artificiali</t>
  </si>
  <si>
    <t>211</t>
  </si>
  <si>
    <t>Prodotti farmaceutici di base</t>
  </si>
  <si>
    <t>212</t>
  </si>
  <si>
    <t>Medicinali e preparati farmaceutici</t>
  </si>
  <si>
    <t>221</t>
  </si>
  <si>
    <t>Articoli in gomma</t>
  </si>
  <si>
    <t>222</t>
  </si>
  <si>
    <t>Articoli in materie plastiche</t>
  </si>
  <si>
    <t>231</t>
  </si>
  <si>
    <t>232</t>
  </si>
  <si>
    <t>Prodotti refrattari</t>
  </si>
  <si>
    <t>233</t>
  </si>
  <si>
    <t>Materiali da costruzione in terracotta</t>
  </si>
  <si>
    <t>234</t>
  </si>
  <si>
    <t>Altri prodotti in porcellana e in ceramica</t>
  </si>
  <si>
    <t>235</t>
  </si>
  <si>
    <t>Cemento, calce e gesso</t>
  </si>
  <si>
    <t>236</t>
  </si>
  <si>
    <t>Prodotti in calcestruzzo, cemento e gesso</t>
  </si>
  <si>
    <t>237</t>
  </si>
  <si>
    <t>239</t>
  </si>
  <si>
    <t>Prodotti abrasivi e di minerali non metalliferi n.c.a.</t>
  </si>
  <si>
    <t>241</t>
  </si>
  <si>
    <t>Prodotti della siderurgia</t>
  </si>
  <si>
    <t>242</t>
  </si>
  <si>
    <t>Tubi, condotti, profilati cavi e relativi accessori in acciaio (esclusi quelli in acciaio colato)</t>
  </si>
  <si>
    <t>243</t>
  </si>
  <si>
    <t>Altri prodotti della prima trasformazione dell'acciaio</t>
  </si>
  <si>
    <t>244</t>
  </si>
  <si>
    <t>Metalli di base preziosi e altri metalli non ferrosi; combustibili nucleari</t>
  </si>
  <si>
    <t>245</t>
  </si>
  <si>
    <t>Prodotti della fusione della ghisa e dell'acciaio</t>
  </si>
  <si>
    <t>251</t>
  </si>
  <si>
    <t>Elementi da costruzione in metallo</t>
  </si>
  <si>
    <t>252</t>
  </si>
  <si>
    <t>Cisterne, serbatoi, radiatori e contenitori in metallo</t>
  </si>
  <si>
    <t>253</t>
  </si>
  <si>
    <t>Generatori di vapore, esclusi i contenitori in metallo per caldaie per il riscaldamento centrale ad acqua calda</t>
  </si>
  <si>
    <t>254</t>
  </si>
  <si>
    <t>Armi e munizioni</t>
  </si>
  <si>
    <t>257</t>
  </si>
  <si>
    <t>Articoli di coltelleria, utensili e oggetti di ferramenta</t>
  </si>
  <si>
    <t>259</t>
  </si>
  <si>
    <t>Altri prodotti in metallo</t>
  </si>
  <si>
    <t>261</t>
  </si>
  <si>
    <t>Componenti elettronici e schede elettroniche</t>
  </si>
  <si>
    <t>262</t>
  </si>
  <si>
    <t>Computer e unità periferiche</t>
  </si>
  <si>
    <t>263</t>
  </si>
  <si>
    <t>Apparecchiature per le telecomunicazioni</t>
  </si>
  <si>
    <t>264</t>
  </si>
  <si>
    <t>Prodotti di elettronica di consumo audio e video</t>
  </si>
  <si>
    <t>265</t>
  </si>
  <si>
    <t>Strumenti e apparecchi di misurazione, prova e navigazione; orologi</t>
  </si>
  <si>
    <t>266</t>
  </si>
  <si>
    <t>Strumenti per irradiazione, apparecchiature elettromedicali ed elettroterapeutiche</t>
  </si>
  <si>
    <t>267</t>
  </si>
  <si>
    <t>Strumenti ottici e attrezzature fotografiche</t>
  </si>
  <si>
    <t>268</t>
  </si>
  <si>
    <t>Supporti magnetici e ottici</t>
  </si>
  <si>
    <t>271</t>
  </si>
  <si>
    <t>Motori, generatori e trasformatori elettrici; apparecchiature per la distribuzione e il controllo dell'elettricità</t>
  </si>
  <si>
    <t>272</t>
  </si>
  <si>
    <t>Batterie di pile e accumulatori elettrici</t>
  </si>
  <si>
    <t>273</t>
  </si>
  <si>
    <t>Apparecchiature di cablaggio</t>
  </si>
  <si>
    <t>274</t>
  </si>
  <si>
    <t>Apparecchiature per illuminazione</t>
  </si>
  <si>
    <t>275</t>
  </si>
  <si>
    <t>Apparecchi per uso domestico</t>
  </si>
  <si>
    <t>279</t>
  </si>
  <si>
    <t>281</t>
  </si>
  <si>
    <t>Macchine di impiego generale</t>
  </si>
  <si>
    <t>282</t>
  </si>
  <si>
    <t>Altre macchine di impiego generale</t>
  </si>
  <si>
    <t>283</t>
  </si>
  <si>
    <t>Macchine per l'agricoltura e la silvicoltura</t>
  </si>
  <si>
    <t>284</t>
  </si>
  <si>
    <t>Macchine per la formatura dei metalli e altre macchine utensili</t>
  </si>
  <si>
    <t>289</t>
  </si>
  <si>
    <t>Altre macchine per impieghi speciali</t>
  </si>
  <si>
    <t>291</t>
  </si>
  <si>
    <t>Autoveicoli</t>
  </si>
  <si>
    <t>292</t>
  </si>
  <si>
    <t>Carrozzerie per autoveicoli; rimorchi e semirimorchi</t>
  </si>
  <si>
    <t>293</t>
  </si>
  <si>
    <t>Parti e accessori per autoveicoli e loro motori</t>
  </si>
  <si>
    <t>301</t>
  </si>
  <si>
    <t>Navi e imbarcazioni</t>
  </si>
  <si>
    <t>302</t>
  </si>
  <si>
    <t>Locomotive e materiale rotabile ferro-tranviario</t>
  </si>
  <si>
    <t>303</t>
  </si>
  <si>
    <t>Aeromobili, veicoli spaziali e relativi dispositivi</t>
  </si>
  <si>
    <t>304</t>
  </si>
  <si>
    <t>Veicoli militari da combattimento</t>
  </si>
  <si>
    <t>309</t>
  </si>
  <si>
    <t>Mezzi di trasporto n.c.a.</t>
  </si>
  <si>
    <t>310</t>
  </si>
  <si>
    <t>321</t>
  </si>
  <si>
    <t>Gioielleria, bigiotteria e articoli connessi; pietre preziose lavorate</t>
  </si>
  <si>
    <t>322</t>
  </si>
  <si>
    <t>Strumenti musicali</t>
  </si>
  <si>
    <t>323</t>
  </si>
  <si>
    <t>Articoli sportivi</t>
  </si>
  <si>
    <t>324</t>
  </si>
  <si>
    <t>Giochi e giocattoli</t>
  </si>
  <si>
    <t>325</t>
  </si>
  <si>
    <t>Strumenti e forniture mediche e dentistiche</t>
  </si>
  <si>
    <t>329</t>
  </si>
  <si>
    <t>Altri prodotti delle industrie manifatturiere n.c.a.</t>
  </si>
  <si>
    <t>352</t>
  </si>
  <si>
    <t>Gas manufatti e combustibili gassosi</t>
  </si>
  <si>
    <t>381</t>
  </si>
  <si>
    <t>Rifiuti</t>
  </si>
  <si>
    <t>581</t>
  </si>
  <si>
    <t>Libri, periodici e prodotti di altre attività editoriali</t>
  </si>
  <si>
    <t>582</t>
  </si>
  <si>
    <t>Giochi per computer e altri software a pacchetto</t>
  </si>
  <si>
    <t>591</t>
  </si>
  <si>
    <t>Prodotti delle attività cinematografiche, video e televisive</t>
  </si>
  <si>
    <t>592</t>
  </si>
  <si>
    <t>Prodotti dell'editoria musicale e supporti per la registrazione sonora</t>
  </si>
  <si>
    <t>742</t>
  </si>
  <si>
    <t>Prodotti delle attività fotografiche</t>
  </si>
  <si>
    <t>900</t>
  </si>
  <si>
    <t>Prodotti delle attività creative, artistiche e d'intrattenimento</t>
  </si>
  <si>
    <t>910</t>
  </si>
  <si>
    <t>Prodotti delle attività di biblioteche, archivi, musei e di altre attività culturali</t>
  </si>
  <si>
    <t>899</t>
  </si>
  <si>
    <t>Merci dichiarate come provviste di bordo, merci nazionali di ritorno e respinte, merci varie</t>
  </si>
  <si>
    <t>Importazioni cumulate per provincia. Anni 2017-2018. Valori in milioni di euro e variazioni tendenziali percentuali.</t>
  </si>
  <si>
    <t>Esportazioni cumulate per provincia. Anni 2017-2018. Valori in milioni di euro e variazioni tendenziali percentuali.</t>
  </si>
  <si>
    <t>Importazioni cumulate per provincia e voce merceologica*. Anni 2017-2018. Valori in milioni di euro e variazioni percentuali rispetto all'anno precedente</t>
  </si>
  <si>
    <t>Esportazioni cumulate per provincia e voce merceologica*. Anni 2017-2018. Valori in milioni di euro e variazioni percentuali rispetto all'anno precedente</t>
  </si>
  <si>
    <t>Importazioni cumulate per provincia e area geografica di provenienza delle merci. Anni 2017-2018. Valori in milioni di euro e variazioni percentuali</t>
  </si>
  <si>
    <t>Esportazioni cumulate per provincia e area geografica di destinazione delle merci. Anni 2017-2018. Valori in milioni di euro e variazioni percentuali rispetto all'anno precedente</t>
  </si>
  <si>
    <t>Paesi per valore delle importazioni e delle esportazioni per provincia. Anni 2017-2018. Valori in milioni di euro e variazioni percentuali rispetto all'anno precedente</t>
  </si>
  <si>
    <t>Merci per valore delle importazioni ed esportazioni per provincia. Anni 2017-2018. Valori in milioni di euro e variazioni percentuali rispetto all'anno precedente</t>
  </si>
  <si>
    <t>Tav.2.1.a - Importazioni cumulate per provincia. Anni 2017-2018. Valori in milioni di euro e variazioni tendenziali percentuali.</t>
  </si>
  <si>
    <t>Tav.2.7 - Merci per valore delle importazioni ed esportazioni per provincia. Anni 2017-2018. Valori in milioni di euro e variazioni percentuali rispetto all'anno precedente</t>
  </si>
  <si>
    <t>Tav.2.6 - Paesi per valore delle importazioni e delle esportazioni per provincia. Anni 2017-2018. Valori in milioni di euro e variazioni percentuali rispetto all'anno precedente</t>
  </si>
  <si>
    <t>Tav.2.5 - Esportazioni cumulate per provincia e area geografica di destinazione delle merci. Anni 2017-2018. Valori in milioni di euro e variazioni percentuali rispetto all'anno precedente</t>
  </si>
  <si>
    <t>Tav.2.4 - Importazioni cumulate per provincia e area geografica di provenienza delle merci. Anni 2017-2018. Valori in milioni di euro e variazioni percentuali</t>
  </si>
  <si>
    <t>Tav.2.3 - Esportazioni cumulate per provincia e voce merceologica*. Anni 2017-2018. Valori in milioni di euro e variazioni percentuali rispetto all'anno precedente</t>
  </si>
  <si>
    <t>Tav.2.2 - Importazioni cumulate per provincia e voce merceologica*. Anni 2017-2018. Valori in milioni di euro e variazioni percentuali rispetto all'anno precedente</t>
  </si>
  <si>
    <t>cod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</si>
</sst>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&quot;€ &quot;* #,##0.00_-;&quot;-€ &quot;* #,##0.00_-;_-&quot;€ &quot;* \-??_-;_-@_-"/>
    <numFmt numFmtId="167" formatCode="_(* #,##0_);_(* \(#,##0\);_(* &quot;-&quot;_);_(@_)"/>
    <numFmt numFmtId="168" formatCode="_-* #,##0.00_-;\-* #,##0.00_-;_-* \-??_-;_-@_-"/>
    <numFmt numFmtId="169" formatCode="#,##0;\-\ #,##0;_-\ &quot;- &quot;"/>
    <numFmt numFmtId="170" formatCode="#,##0;&quot;- &quot;#,##0;_-&quot; - &quot;"/>
    <numFmt numFmtId="171" formatCode="#,##0.0_-"/>
    <numFmt numFmtId="172" formatCode="#,##0.00_-"/>
    <numFmt numFmtId="173" formatCode="#,##0_-"/>
    <numFmt numFmtId="174" formatCode="* #,##0;\-\ #,##0;_*\ &quot;-&quot;;"/>
    <numFmt numFmtId="175" formatCode="_-&quot;L.&quot;\ * #,##0_-;\-&quot;L.&quot;\ * #,##0_-;_-&quot;L.&quot;\ * &quot;-&quot;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###0.00"/>
    <numFmt numFmtId="181" formatCode="_-* #,##0.0_-;\-* #,##0.0_-;_-* &quot;-&quot;??_-;_-@_-"/>
    <numFmt numFmtId="182" formatCode="_-* #,##0_-;\-* #,##0_-;_-* &quot;-&quot;??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E+00"/>
    <numFmt numFmtId="190" formatCode="0E+00"/>
    <numFmt numFmtId="191" formatCode="#,##0.0_ ;[Red]\-#,##0.0\ "/>
    <numFmt numFmtId="192" formatCode="0.0_ ;[Red]\-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8"/>
      <name val="Courier"/>
      <family val="3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9"/>
      <name val="Tahoma"/>
      <family val="2"/>
    </font>
    <font>
      <sz val="8"/>
      <name val="Calibri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46" fillId="27" borderId="1" applyNumberFormat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ill="0" applyBorder="0" applyAlignment="0" applyProtection="0"/>
    <xf numFmtId="0" fontId="49" fillId="19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7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7">
      <alignment horizontal="right" vertical="center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7">
      <alignment vertical="center" wrapText="1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7">
      <alignment horizontal="right" vertical="center"/>
      <protection/>
    </xf>
    <xf numFmtId="49" fontId="8" fillId="30" borderId="8">
      <alignment horizontal="centerContinuous" vertical="center" wrapText="1"/>
      <protection/>
    </xf>
    <xf numFmtId="0" fontId="7" fillId="31" borderId="8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2" borderId="9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2" borderId="10">
      <alignment horizontal="center" vertical="center" wrapText="1"/>
      <protection/>
    </xf>
    <xf numFmtId="49" fontId="8" fillId="30" borderId="8">
      <alignment horizontal="centerContinuous" vertical="center" wrapText="1"/>
      <protection/>
    </xf>
    <xf numFmtId="49" fontId="8" fillId="30" borderId="8">
      <alignment horizontal="centerContinuous" vertical="center" wrapText="1"/>
      <protection/>
    </xf>
    <xf numFmtId="49" fontId="8" fillId="33" borderId="10">
      <alignment horizontal="center" vertical="center" wrapText="1"/>
      <protection/>
    </xf>
    <xf numFmtId="49" fontId="10" fillId="0" borderId="0">
      <alignment horizontal="left" vertical="center"/>
      <protection/>
    </xf>
    <xf numFmtId="49" fontId="11" fillId="0" borderId="0">
      <alignment horizontal="left"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174" fontId="12" fillId="0" borderId="0">
      <alignment/>
      <protection/>
    </xf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44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0" fontId="14" fillId="0" borderId="0" xfId="0" applyNumberFormat="1" applyFont="1" applyFill="1" applyAlignment="1">
      <alignment vertical="center"/>
    </xf>
    <xf numFmtId="1" fontId="14" fillId="36" borderId="8" xfId="83" applyNumberFormat="1" applyFont="1" applyFill="1" applyBorder="1" applyAlignment="1">
      <alignment horizontal="center" vertical="center"/>
      <protection/>
    </xf>
    <xf numFmtId="1" fontId="15" fillId="36" borderId="8" xfId="86" applyNumberFormat="1" applyFont="1" applyFill="1" applyBorder="1" applyAlignment="1" quotePrefix="1">
      <alignment horizontal="center" vertical="center" wrapText="1"/>
    </xf>
    <xf numFmtId="0" fontId="17" fillId="0" borderId="15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164" fontId="17" fillId="0" borderId="15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4" fillId="37" borderId="8" xfId="0" applyFont="1" applyFill="1" applyBorder="1" applyAlignment="1">
      <alignment vertical="center"/>
    </xf>
    <xf numFmtId="3" fontId="14" fillId="37" borderId="8" xfId="0" applyNumberFormat="1" applyFont="1" applyFill="1" applyBorder="1" applyAlignment="1">
      <alignment vertical="center"/>
    </xf>
    <xf numFmtId="164" fontId="14" fillId="37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5" fillId="37" borderId="8" xfId="87" applyFont="1" applyFill="1" applyBorder="1" applyAlignment="1">
      <alignment horizontal="center" vertical="center" wrapText="1"/>
      <protection/>
    </xf>
    <xf numFmtId="0" fontId="17" fillId="0" borderId="15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0" fontId="14" fillId="37" borderId="8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Alignment="1">
      <alignment/>
    </xf>
    <xf numFmtId="0" fontId="15" fillId="0" borderId="0" xfId="85" applyFont="1" applyFill="1" applyBorder="1" applyAlignment="1">
      <alignment vertical="center"/>
    </xf>
    <xf numFmtId="3" fontId="16" fillId="0" borderId="0" xfId="86" applyNumberFormat="1" applyFont="1" applyAlignment="1">
      <alignment vertical="center"/>
    </xf>
    <xf numFmtId="164" fontId="16" fillId="0" borderId="0" xfId="86" applyNumberFormat="1" applyFont="1" applyAlignment="1">
      <alignment vertical="center"/>
    </xf>
    <xf numFmtId="0" fontId="16" fillId="0" borderId="0" xfId="86" applyFont="1" applyAlignment="1">
      <alignment vertical="center"/>
    </xf>
    <xf numFmtId="3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64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5" fillId="37" borderId="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vertical="center"/>
    </xf>
    <xf numFmtId="164" fontId="16" fillId="0" borderId="1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5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1" fontId="14" fillId="36" borderId="8" xfId="8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7" fillId="38" borderId="0" xfId="0" applyFont="1" applyFill="1" applyAlignment="1">
      <alignment/>
    </xf>
    <xf numFmtId="0" fontId="19" fillId="0" borderId="0" xfId="0" applyFont="1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0" fontId="16" fillId="0" borderId="0" xfId="85" applyFont="1" applyFill="1" applyBorder="1" applyAlignment="1">
      <alignment vertical="center"/>
    </xf>
    <xf numFmtId="0" fontId="44" fillId="0" borderId="0" xfId="36" applyBorder="1" applyAlignment="1">
      <alignment vertical="center"/>
    </xf>
    <xf numFmtId="0" fontId="14" fillId="37" borderId="19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/>
    </xf>
    <xf numFmtId="1" fontId="15" fillId="36" borderId="8" xfId="86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vertical="center"/>
    </xf>
    <xf numFmtId="0" fontId="15" fillId="37" borderId="15" xfId="87" applyFont="1" applyFill="1" applyBorder="1" applyAlignment="1">
      <alignment horizontal="center" vertical="center" wrapText="1"/>
      <protection/>
    </xf>
    <xf numFmtId="0" fontId="15" fillId="37" borderId="16" xfId="87" applyFont="1" applyFill="1" applyBorder="1" applyAlignment="1">
      <alignment horizontal="center" vertical="center" wrapText="1"/>
      <protection/>
    </xf>
    <xf numFmtId="1" fontId="14" fillId="36" borderId="8" xfId="8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8" fillId="0" borderId="0" xfId="0" applyNumberFormat="1" applyFont="1" applyFill="1" applyAlignment="1" quotePrefix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20" xfId="0" applyFont="1" applyFill="1" applyBorder="1" applyAlignment="1">
      <alignment horizontal="center" vertical="center" wrapText="1"/>
    </xf>
    <xf numFmtId="0" fontId="14" fillId="38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182" fontId="14" fillId="37" borderId="8" xfId="47" applyNumberFormat="1" applyFont="1" applyFill="1" applyBorder="1" applyAlignment="1">
      <alignment vertical="center"/>
    </xf>
    <xf numFmtId="164" fontId="17" fillId="0" borderId="16" xfId="0" applyNumberFormat="1" applyFont="1" applyFill="1" applyBorder="1" applyAlignment="1">
      <alignment horizontal="right" vertical="center"/>
    </xf>
    <xf numFmtId="0" fontId="15" fillId="37" borderId="17" xfId="0" applyFont="1" applyFill="1" applyBorder="1" applyAlignment="1">
      <alignment horizontal="center" vertical="center"/>
    </xf>
    <xf numFmtId="182" fontId="15" fillId="40" borderId="16" xfId="47" applyNumberFormat="1" applyFont="1" applyFill="1" applyBorder="1" applyAlignment="1">
      <alignment vertical="center"/>
    </xf>
    <xf numFmtId="164" fontId="15" fillId="37" borderId="8" xfId="97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164" fontId="15" fillId="37" borderId="17" xfId="97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/>
    </xf>
    <xf numFmtId="164" fontId="15" fillId="0" borderId="15" xfId="97" applyNumberFormat="1" applyFont="1" applyFill="1" applyBorder="1" applyAlignment="1">
      <alignment horizontal="center" vertical="center" wrapText="1"/>
    </xf>
    <xf numFmtId="182" fontId="15" fillId="0" borderId="0" xfId="47" applyNumberFormat="1" applyFont="1" applyFill="1" applyBorder="1" applyAlignment="1">
      <alignment horizontal="right" vertical="center"/>
    </xf>
    <xf numFmtId="164" fontId="15" fillId="0" borderId="20" xfId="97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/>
    </xf>
    <xf numFmtId="0" fontId="17" fillId="0" borderId="20" xfId="0" applyFont="1" applyBorder="1" applyAlignment="1">
      <alignment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/>
    </xf>
    <xf numFmtId="182" fontId="15" fillId="40" borderId="20" xfId="47" applyNumberFormat="1" applyFont="1" applyFill="1" applyBorder="1" applyAlignment="1">
      <alignment vertical="center"/>
    </xf>
    <xf numFmtId="0" fontId="15" fillId="40" borderId="0" xfId="0" applyFont="1" applyFill="1" applyBorder="1" applyAlignment="1">
      <alignment horizontal="left" vertical="center"/>
    </xf>
    <xf numFmtId="0" fontId="16" fillId="4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17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/>
    </xf>
    <xf numFmtId="0" fontId="14" fillId="37" borderId="24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4" fillId="0" borderId="25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182" fontId="14" fillId="37" borderId="24" xfId="47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right"/>
    </xf>
    <xf numFmtId="3" fontId="15" fillId="4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82" fontId="16" fillId="0" borderId="16" xfId="47" applyNumberFormat="1" applyFont="1" applyFill="1" applyBorder="1" applyAlignment="1">
      <alignment horizontal="right" vertical="center"/>
    </xf>
    <xf numFmtId="182" fontId="16" fillId="0" borderId="18" xfId="47" applyNumberFormat="1" applyFont="1" applyFill="1" applyBorder="1" applyAlignment="1">
      <alignment horizontal="right" vertical="center"/>
    </xf>
    <xf numFmtId="182" fontId="16" fillId="0" borderId="17" xfId="47" applyNumberFormat="1" applyFont="1" applyFill="1" applyBorder="1" applyAlignment="1">
      <alignment horizontal="right" vertical="center"/>
    </xf>
    <xf numFmtId="182" fontId="16" fillId="0" borderId="15" xfId="47" applyNumberFormat="1" applyFont="1" applyFill="1" applyBorder="1" applyAlignment="1">
      <alignment horizontal="right" vertical="center"/>
    </xf>
    <xf numFmtId="182" fontId="14" fillId="0" borderId="8" xfId="47" applyNumberFormat="1" applyFont="1" applyBorder="1" applyAlignment="1">
      <alignment vertical="center"/>
    </xf>
    <xf numFmtId="164" fontId="17" fillId="0" borderId="15" xfId="0" applyNumberFormat="1" applyFont="1" applyFill="1" applyBorder="1" applyAlignment="1">
      <alignment horizontal="right" vertical="center"/>
    </xf>
    <xf numFmtId="0" fontId="17" fillId="41" borderId="0" xfId="0" applyFont="1" applyFill="1" applyAlignment="1">
      <alignment/>
    </xf>
    <xf numFmtId="0" fontId="16" fillId="41" borderId="0" xfId="0" applyFont="1" applyFill="1" applyAlignment="1">
      <alignment/>
    </xf>
    <xf numFmtId="0" fontId="17" fillId="42" borderId="0" xfId="0" applyFont="1" applyFill="1" applyAlignment="1">
      <alignment/>
    </xf>
    <xf numFmtId="0" fontId="17" fillId="42" borderId="0" xfId="0" applyFont="1" applyFill="1" applyAlignment="1">
      <alignment/>
    </xf>
    <xf numFmtId="3" fontId="17" fillId="0" borderId="25" xfId="0" applyNumberFormat="1" applyFont="1" applyFill="1" applyBorder="1" applyAlignment="1">
      <alignment vertical="center"/>
    </xf>
    <xf numFmtId="165" fontId="14" fillId="37" borderId="24" xfId="0" applyNumberFormat="1" applyFont="1" applyFill="1" applyBorder="1" applyAlignment="1">
      <alignment vertical="center"/>
    </xf>
    <xf numFmtId="164" fontId="17" fillId="0" borderId="25" xfId="0" applyNumberFormat="1" applyFont="1" applyFill="1" applyBorder="1" applyAlignment="1">
      <alignment vertical="center"/>
    </xf>
    <xf numFmtId="164" fontId="14" fillId="37" borderId="24" xfId="0" applyNumberFormat="1" applyFont="1" applyFill="1" applyBorder="1" applyAlignment="1">
      <alignment vertical="center"/>
    </xf>
    <xf numFmtId="0" fontId="3" fillId="0" borderId="0" xfId="82">
      <alignment/>
      <protection/>
    </xf>
    <xf numFmtId="0" fontId="15" fillId="40" borderId="0" xfId="0" applyFont="1" applyFill="1" applyBorder="1" applyAlignment="1">
      <alignment horizontal="center" vertical="center"/>
    </xf>
    <xf numFmtId="191" fontId="17" fillId="0" borderId="15" xfId="0" applyNumberFormat="1" applyFont="1" applyBorder="1" applyAlignment="1">
      <alignment vertical="center"/>
    </xf>
    <xf numFmtId="191" fontId="14" fillId="0" borderId="8" xfId="0" applyNumberFormat="1" applyFont="1" applyBorder="1" applyAlignment="1">
      <alignment vertical="center"/>
    </xf>
    <xf numFmtId="191" fontId="17" fillId="0" borderId="16" xfId="0" applyNumberFormat="1" applyFont="1" applyFill="1" applyBorder="1" applyAlignment="1">
      <alignment horizontal="right" vertical="center"/>
    </xf>
    <xf numFmtId="191" fontId="14" fillId="37" borderId="8" xfId="0" applyNumberFormat="1" applyFont="1" applyFill="1" applyBorder="1" applyAlignment="1">
      <alignment vertical="center"/>
    </xf>
    <xf numFmtId="191" fontId="16" fillId="0" borderId="15" xfId="0" applyNumberFormat="1" applyFont="1" applyFill="1" applyBorder="1" applyAlignment="1">
      <alignment horizontal="right" vertical="center"/>
    </xf>
    <xf numFmtId="191" fontId="15" fillId="40" borderId="15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 horizontal="right" vertical="center"/>
    </xf>
    <xf numFmtId="192" fontId="17" fillId="0" borderId="16" xfId="0" applyNumberFormat="1" applyFont="1" applyFill="1" applyBorder="1" applyAlignment="1">
      <alignment horizontal="right" vertical="center"/>
    </xf>
    <xf numFmtId="192" fontId="14" fillId="40" borderId="8" xfId="0" applyNumberFormat="1" applyFont="1" applyFill="1" applyBorder="1" applyAlignment="1">
      <alignment horizontal="right" vertical="center"/>
    </xf>
    <xf numFmtId="192" fontId="17" fillId="0" borderId="15" xfId="0" applyNumberFormat="1" applyFont="1" applyBorder="1" applyAlignment="1">
      <alignment vertical="center"/>
    </xf>
    <xf numFmtId="192" fontId="14" fillId="0" borderId="8" xfId="0" applyNumberFormat="1" applyFont="1" applyBorder="1" applyAlignment="1">
      <alignment vertical="center"/>
    </xf>
    <xf numFmtId="192" fontId="17" fillId="0" borderId="17" xfId="0" applyNumberFormat="1" applyFont="1" applyBorder="1" applyAlignment="1">
      <alignment/>
    </xf>
    <xf numFmtId="192" fontId="17" fillId="0" borderId="15" xfId="0" applyNumberFormat="1" applyFont="1" applyBorder="1" applyAlignment="1">
      <alignment/>
    </xf>
    <xf numFmtId="192" fontId="17" fillId="0" borderId="20" xfId="0" applyNumberFormat="1" applyFont="1" applyBorder="1" applyAlignment="1">
      <alignment/>
    </xf>
    <xf numFmtId="192" fontId="14" fillId="37" borderId="8" xfId="0" applyNumberFormat="1" applyFont="1" applyFill="1" applyBorder="1" applyAlignment="1">
      <alignment vertical="center"/>
    </xf>
    <xf numFmtId="182" fontId="14" fillId="37" borderId="16" xfId="47" applyNumberFormat="1" applyFont="1" applyFill="1" applyBorder="1" applyAlignment="1">
      <alignment vertical="center"/>
    </xf>
    <xf numFmtId="191" fontId="16" fillId="0" borderId="16" xfId="0" applyNumberFormat="1" applyFont="1" applyFill="1" applyBorder="1" applyAlignment="1">
      <alignment horizontal="right" vertical="center"/>
    </xf>
    <xf numFmtId="191" fontId="15" fillId="40" borderId="16" xfId="0" applyNumberFormat="1" applyFont="1" applyFill="1" applyBorder="1" applyAlignment="1">
      <alignment horizontal="right" vertical="center"/>
    </xf>
    <xf numFmtId="0" fontId="14" fillId="40" borderId="0" xfId="0" applyFont="1" applyFill="1" applyAlignment="1">
      <alignment/>
    </xf>
    <xf numFmtId="0" fontId="15" fillId="37" borderId="15" xfId="0" applyFont="1" applyFill="1" applyBorder="1" applyAlignment="1">
      <alignment horizontal="center" vertical="center" wrapText="1"/>
    </xf>
    <xf numFmtId="191" fontId="16" fillId="0" borderId="18" xfId="0" applyNumberFormat="1" applyFont="1" applyFill="1" applyBorder="1" applyAlignment="1">
      <alignment horizontal="right" vertical="center"/>
    </xf>
    <xf numFmtId="191" fontId="16" fillId="0" borderId="17" xfId="0" applyNumberFormat="1" applyFont="1" applyFill="1" applyBorder="1" applyAlignment="1">
      <alignment horizontal="right" vertical="center"/>
    </xf>
    <xf numFmtId="182" fontId="16" fillId="0" borderId="0" xfId="47" applyNumberFormat="1" applyFont="1" applyFill="1" applyBorder="1" applyAlignment="1">
      <alignment horizontal="right" vertical="center"/>
    </xf>
    <xf numFmtId="182" fontId="14" fillId="37" borderId="0" xfId="47" applyNumberFormat="1" applyFont="1" applyFill="1" applyBorder="1" applyAlignment="1">
      <alignment vertical="center"/>
    </xf>
    <xf numFmtId="182" fontId="14" fillId="37" borderId="19" xfId="47" applyNumberFormat="1" applyFont="1" applyFill="1" applyBorder="1" applyAlignment="1">
      <alignment vertical="center"/>
    </xf>
    <xf numFmtId="0" fontId="14" fillId="37" borderId="26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right"/>
    </xf>
    <xf numFmtId="3" fontId="17" fillId="0" borderId="0" xfId="0" applyNumberFormat="1" applyFont="1" applyAlignment="1">
      <alignment/>
    </xf>
    <xf numFmtId="165" fontId="15" fillId="36" borderId="17" xfId="84" applyNumberFormat="1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vertical="center"/>
    </xf>
    <xf numFmtId="0" fontId="15" fillId="8" borderId="27" xfId="86" applyFont="1" applyFill="1" applyBorder="1" applyAlignment="1">
      <alignment horizontal="center" vertical="center"/>
    </xf>
    <xf numFmtId="0" fontId="16" fillId="8" borderId="27" xfId="85" applyFont="1" applyFill="1" applyBorder="1" applyAlignment="1">
      <alignment horizontal="center" vertical="center"/>
    </xf>
    <xf numFmtId="0" fontId="15" fillId="15" borderId="27" xfId="86" applyFont="1" applyFill="1" applyBorder="1" applyAlignment="1">
      <alignment horizontal="center" vertical="center"/>
    </xf>
    <xf numFmtId="0" fontId="16" fillId="15" borderId="27" xfId="85" applyFont="1" applyFill="1" applyBorder="1" applyAlignment="1">
      <alignment horizontal="center" vertical="center"/>
    </xf>
    <xf numFmtId="0" fontId="15" fillId="43" borderId="27" xfId="86" applyFont="1" applyFill="1" applyBorder="1" applyAlignment="1">
      <alignment horizontal="center" vertical="center"/>
    </xf>
    <xf numFmtId="0" fontId="16" fillId="43" borderId="27" xfId="85" applyFont="1" applyFill="1" applyBorder="1" applyAlignment="1">
      <alignment horizontal="center" vertical="center"/>
    </xf>
    <xf numFmtId="0" fontId="15" fillId="9" borderId="19" xfId="87" applyFont="1" applyFill="1" applyBorder="1" applyAlignment="1">
      <alignment horizontal="center" vertical="center" wrapText="1"/>
      <protection/>
    </xf>
    <xf numFmtId="0" fontId="15" fillId="9" borderId="27" xfId="87" applyFont="1" applyFill="1" applyBorder="1" applyAlignment="1">
      <alignment horizontal="center" vertical="center" wrapText="1"/>
      <protection/>
    </xf>
    <xf numFmtId="0" fontId="15" fillId="9" borderId="26" xfId="87" applyFont="1" applyFill="1" applyBorder="1" applyAlignment="1">
      <alignment horizontal="center" vertical="center" wrapText="1"/>
      <protection/>
    </xf>
    <xf numFmtId="0" fontId="15" fillId="44" borderId="19" xfId="87" applyFont="1" applyFill="1" applyBorder="1" applyAlignment="1">
      <alignment horizontal="center" vertical="center" wrapText="1"/>
      <protection/>
    </xf>
    <xf numFmtId="0" fontId="15" fillId="44" borderId="27" xfId="87" applyFont="1" applyFill="1" applyBorder="1" applyAlignment="1">
      <alignment horizontal="center" vertical="center" wrapText="1"/>
      <protection/>
    </xf>
    <xf numFmtId="0" fontId="15" fillId="44" borderId="26" xfId="87" applyFont="1" applyFill="1" applyBorder="1" applyAlignment="1">
      <alignment horizontal="center" vertical="center" wrapText="1"/>
      <protection/>
    </xf>
    <xf numFmtId="0" fontId="15" fillId="17" borderId="19" xfId="87" applyFont="1" applyFill="1" applyBorder="1" applyAlignment="1">
      <alignment horizontal="center" vertical="center" wrapText="1"/>
      <protection/>
    </xf>
    <xf numFmtId="0" fontId="15" fillId="17" borderId="27" xfId="87" applyFont="1" applyFill="1" applyBorder="1" applyAlignment="1">
      <alignment horizontal="center" vertical="center" wrapText="1"/>
      <protection/>
    </xf>
    <xf numFmtId="0" fontId="15" fillId="17" borderId="26" xfId="87" applyFont="1" applyFill="1" applyBorder="1" applyAlignment="1">
      <alignment horizontal="center" vertical="center" wrapText="1"/>
      <protection/>
    </xf>
    <xf numFmtId="0" fontId="15" fillId="39" borderId="19" xfId="87" applyFont="1" applyFill="1" applyBorder="1" applyAlignment="1">
      <alignment horizontal="center" vertical="center" wrapText="1"/>
      <protection/>
    </xf>
    <xf numFmtId="0" fontId="15" fillId="39" borderId="27" xfId="87" applyFont="1" applyFill="1" applyBorder="1" applyAlignment="1">
      <alignment horizontal="center" vertical="center" wrapText="1"/>
      <protection/>
    </xf>
    <xf numFmtId="0" fontId="15" fillId="39" borderId="26" xfId="87" applyFont="1" applyFill="1" applyBorder="1" applyAlignment="1">
      <alignment horizontal="center" vertical="center" wrapText="1"/>
      <protection/>
    </xf>
    <xf numFmtId="43" fontId="15" fillId="45" borderId="19" xfId="47" applyFont="1" applyFill="1" applyBorder="1" applyAlignment="1">
      <alignment horizontal="center" vertical="center" wrapText="1"/>
    </xf>
    <xf numFmtId="43" fontId="15" fillId="45" borderId="27" xfId="47" applyFont="1" applyFill="1" applyBorder="1" applyAlignment="1">
      <alignment horizontal="center" vertical="center" wrapText="1"/>
    </xf>
    <xf numFmtId="43" fontId="15" fillId="45" borderId="26" xfId="47" applyFont="1" applyFill="1" applyBorder="1" applyAlignment="1">
      <alignment horizontal="center" vertical="center" wrapText="1"/>
    </xf>
    <xf numFmtId="0" fontId="15" fillId="46" borderId="19" xfId="87" applyFont="1" applyFill="1" applyBorder="1" applyAlignment="1">
      <alignment horizontal="center" vertical="center" wrapText="1"/>
      <protection/>
    </xf>
    <xf numFmtId="0" fontId="15" fillId="46" borderId="27" xfId="87" applyFont="1" applyFill="1" applyBorder="1" applyAlignment="1">
      <alignment horizontal="center" vertical="center" wrapText="1"/>
      <protection/>
    </xf>
    <xf numFmtId="0" fontId="15" fillId="46" borderId="26" xfId="87" applyFont="1" applyFill="1" applyBorder="1" applyAlignment="1">
      <alignment horizontal="center" vertical="center" wrapText="1"/>
      <protection/>
    </xf>
    <xf numFmtId="0" fontId="15" fillId="47" borderId="19" xfId="87" applyFont="1" applyFill="1" applyBorder="1" applyAlignment="1">
      <alignment horizontal="center" vertical="center" wrapText="1"/>
      <protection/>
    </xf>
    <xf numFmtId="0" fontId="15" fillId="47" borderId="27" xfId="87" applyFont="1" applyFill="1" applyBorder="1" applyAlignment="1">
      <alignment horizontal="center" vertical="center" wrapText="1"/>
      <protection/>
    </xf>
    <xf numFmtId="0" fontId="15" fillId="47" borderId="26" xfId="87" applyFont="1" applyFill="1" applyBorder="1" applyAlignment="1">
      <alignment horizontal="center" vertical="center" wrapText="1"/>
      <protection/>
    </xf>
    <xf numFmtId="0" fontId="15" fillId="37" borderId="23" xfId="87" applyFont="1" applyFill="1" applyBorder="1" applyAlignment="1">
      <alignment horizontal="center" vertical="center" wrapText="1"/>
      <protection/>
    </xf>
    <xf numFmtId="0" fontId="15" fillId="37" borderId="28" xfId="87" applyFont="1" applyFill="1" applyBorder="1" applyAlignment="1">
      <alignment horizontal="center" vertical="center" wrapText="1"/>
      <protection/>
    </xf>
    <xf numFmtId="0" fontId="15" fillId="9" borderId="18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 wrapText="1"/>
    </xf>
    <xf numFmtId="0" fontId="15" fillId="0" borderId="0" xfId="87" applyFont="1" applyFill="1" applyBorder="1" applyAlignment="1">
      <alignment horizontal="center" vertical="center" wrapText="1"/>
      <protection/>
    </xf>
    <xf numFmtId="43" fontId="15" fillId="0" borderId="0" xfId="47" applyFont="1" applyFill="1" applyBorder="1" applyAlignment="1">
      <alignment horizontal="center" vertical="center" wrapText="1"/>
    </xf>
    <xf numFmtId="0" fontId="15" fillId="36" borderId="19" xfId="86" applyFont="1" applyFill="1" applyBorder="1" applyAlignment="1">
      <alignment horizontal="center" vertical="center"/>
    </xf>
    <xf numFmtId="0" fontId="15" fillId="36" borderId="27" xfId="86" applyFont="1" applyFill="1" applyBorder="1" applyAlignment="1">
      <alignment horizontal="center" vertical="center"/>
    </xf>
    <xf numFmtId="0" fontId="15" fillId="8" borderId="19" xfId="86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27" xfId="0" applyFont="1" applyFill="1" applyBorder="1" applyAlignment="1">
      <alignment horizontal="center" vertical="center"/>
    </xf>
    <xf numFmtId="0" fontId="15" fillId="44" borderId="26" xfId="0" applyFont="1" applyFill="1" applyBorder="1" applyAlignment="1">
      <alignment horizontal="center" vertical="center"/>
    </xf>
    <xf numFmtId="0" fontId="15" fillId="48" borderId="24" xfId="0" applyFont="1" applyFill="1" applyBorder="1" applyAlignment="1">
      <alignment horizontal="center" vertical="center"/>
    </xf>
    <xf numFmtId="0" fontId="15" fillId="48" borderId="25" xfId="0" applyFont="1" applyFill="1" applyBorder="1" applyAlignment="1">
      <alignment horizontal="center" vertical="center"/>
    </xf>
    <xf numFmtId="0" fontId="15" fillId="48" borderId="16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/>
    </xf>
  </cellXfs>
  <cellStyles count="12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Migliaia (0)_1" xfId="48"/>
    <cellStyle name="Comma [0]" xfId="49"/>
    <cellStyle name="Migliaia [0] 2" xfId="50"/>
    <cellStyle name="Migliaia [0] 2 2" xfId="51"/>
    <cellStyle name="Migliaia [0] 3" xfId="52"/>
    <cellStyle name="Migliaia 2" xfId="53"/>
    <cellStyle name="Migliaia 2 2" xfId="54"/>
    <cellStyle name="Migliaia 3" xfId="55"/>
    <cellStyle name="Migliaia 3 2" xfId="56"/>
    <cellStyle name="Migliaia 4" xfId="57"/>
    <cellStyle name="Migliaia 5" xfId="58"/>
    <cellStyle name="Migliaia 6" xfId="59"/>
    <cellStyle name="Neutrale" xfId="60"/>
    <cellStyle name="Normal_1.1" xfId="61"/>
    <cellStyle name="Normale 10" xfId="62"/>
    <cellStyle name="Normale 11" xfId="63"/>
    <cellStyle name="Normale 12" xfId="64"/>
    <cellStyle name="Normale 13" xfId="65"/>
    <cellStyle name="Normale 14" xfId="66"/>
    <cellStyle name="Normale 2" xfId="67"/>
    <cellStyle name="Normale 2 2" xfId="68"/>
    <cellStyle name="Normale 2 2 2" xfId="69"/>
    <cellStyle name="Normale 2 3" xfId="70"/>
    <cellStyle name="Normale 2 4" xfId="71"/>
    <cellStyle name="Normale 2 5" xfId="72"/>
    <cellStyle name="Normale 2_Carlo valori mobiliariEND2004_09" xfId="73"/>
    <cellStyle name="Normale 3" xfId="74"/>
    <cellStyle name="Normale 3 2" xfId="75"/>
    <cellStyle name="Normale 4" xfId="76"/>
    <cellStyle name="Normale 5" xfId="77"/>
    <cellStyle name="Normale 6" xfId="78"/>
    <cellStyle name="Normale 7" xfId="79"/>
    <cellStyle name="Normale 8" xfId="80"/>
    <cellStyle name="Normale 9" xfId="81"/>
    <cellStyle name="Normale_2.7" xfId="82"/>
    <cellStyle name="Normale_Foglio3_Tavole Commerco Estero di beni BUONE" xfId="83"/>
    <cellStyle name="Normale_New_pil_95-01" xfId="84"/>
    <cellStyle name="Normale_Tabelle8.1_8.4" xfId="85"/>
    <cellStyle name="Normale_Tavole Commerco Estero di beni BUONE" xfId="86"/>
    <cellStyle name="Normale_Valore aggiunto 2005 Istat" xfId="87"/>
    <cellStyle name="Nota" xfId="88"/>
    <cellStyle name="Nuovo" xfId="89"/>
    <cellStyle name="Nuovo 2" xfId="90"/>
    <cellStyle name="Output" xfId="91"/>
    <cellStyle name="Percent" xfId="92"/>
    <cellStyle name="Percentuale 2" xfId="93"/>
    <cellStyle name="Percentuale 2 2" xfId="94"/>
    <cellStyle name="Percentuale 3" xfId="95"/>
    <cellStyle name="Percentuale 3 2" xfId="96"/>
    <cellStyle name="Percentuale 4" xfId="97"/>
    <cellStyle name="Percentuale 5" xfId="98"/>
    <cellStyle name="T_decimale(1)" xfId="99"/>
    <cellStyle name="T_decimale(1)_tavole nazionali GE 2011-1" xfId="100"/>
    <cellStyle name="T_decimale(1)_Volume Nazionale al 29-4-2010" xfId="101"/>
    <cellStyle name="T_decimale(1)_Volume Nazionale parte imprese" xfId="102"/>
    <cellStyle name="T_decimale(2)" xfId="103"/>
    <cellStyle name="T_decimale(2)_tavole nazionali GE 2011-1" xfId="104"/>
    <cellStyle name="T_decimale(2)_Volume Nazionale al 29-4-2010" xfId="105"/>
    <cellStyle name="T_decimale(2)_Volume Nazionale parte imprese" xfId="106"/>
    <cellStyle name="T_fiancata" xfId="107"/>
    <cellStyle name="T_fiancata_tavole nazionali GE 2011-1" xfId="108"/>
    <cellStyle name="T_fiancata_Volume Nazionale al 29-4-2010" xfId="109"/>
    <cellStyle name="T_fiancata_Volume Nazionale parte imprese" xfId="110"/>
    <cellStyle name="T_intero" xfId="111"/>
    <cellStyle name="T_intero_tavole nazionali GE 2011-1" xfId="112"/>
    <cellStyle name="T_intero_Volume Nazionale al 29-4-2010" xfId="113"/>
    <cellStyle name="T_intero_Volume Nazionale parte imprese" xfId="114"/>
    <cellStyle name="T_intestazione" xfId="115"/>
    <cellStyle name="T_intestazione bassa" xfId="116"/>
    <cellStyle name="T_intestazione bassa_Tavole dati" xfId="117"/>
    <cellStyle name="T_intestazione bassa_Tavole dati_tavole nazionali GE 2011-1" xfId="118"/>
    <cellStyle name="T_intestazione bassa_Tavole dati_Volume Nazionale al 29-4-2010" xfId="119"/>
    <cellStyle name="T_intestazione bassa_Tavole dati_Volume Nazionale parte imprese" xfId="120"/>
    <cellStyle name="T_intestazione bassa_tavole nazionali GE 2011-1" xfId="121"/>
    <cellStyle name="T_intestazione bassa_Volume Nazionale al 29-4-2010" xfId="122"/>
    <cellStyle name="T_intestazione bassa_Volume Nazionale parte imprese" xfId="123"/>
    <cellStyle name="T_intestazione_tavole nazionali GE 2011-1" xfId="124"/>
    <cellStyle name="T_intestazione_Volume Nazionale al 29-4-2010" xfId="125"/>
    <cellStyle name="T_intestazione_Volume Nazionale parte imprese" xfId="126"/>
    <cellStyle name="T_titolo" xfId="127"/>
    <cellStyle name="T_titolo_Tavole dati" xfId="128"/>
    <cellStyle name="Testo avviso" xfId="129"/>
    <cellStyle name="Testo descrittivo" xfId="130"/>
    <cellStyle name="Titolo" xfId="131"/>
    <cellStyle name="Titolo 1" xfId="132"/>
    <cellStyle name="Titolo 2" xfId="133"/>
    <cellStyle name="Titolo 3" xfId="134"/>
    <cellStyle name="Titolo 4" xfId="135"/>
    <cellStyle name="Totale" xfId="136"/>
    <cellStyle name="trattino" xfId="137"/>
    <cellStyle name="Valore non valido" xfId="138"/>
    <cellStyle name="Valore valido" xfId="139"/>
    <cellStyle name="Currency" xfId="140"/>
    <cellStyle name="Valuta (0)_01Piemonteval" xfId="141"/>
    <cellStyle name="Currency [0]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C19" sqref="C19:C26"/>
    </sheetView>
  </sheetViews>
  <sheetFormatPr defaultColWidth="9.140625" defaultRowHeight="15"/>
  <cols>
    <col min="1" max="1" width="14.8515625" style="25" customWidth="1"/>
    <col min="2" max="2" width="11.140625" style="25" customWidth="1"/>
    <col min="3" max="7" width="9.140625" style="25" customWidth="1"/>
    <col min="8" max="8" width="8.57421875" style="25" customWidth="1"/>
    <col min="9" max="16384" width="9.140625" style="25" customWidth="1"/>
  </cols>
  <sheetData>
    <row r="1" spans="1:4" ht="15">
      <c r="A1" s="88" t="s">
        <v>379</v>
      </c>
      <c r="B1" s="68"/>
      <c r="C1" s="68"/>
      <c r="D1" s="68"/>
    </row>
    <row r="3" ht="15">
      <c r="A3" s="65" t="s">
        <v>117</v>
      </c>
    </row>
    <row r="5" spans="1:3" ht="15">
      <c r="A5" s="65" t="s">
        <v>121</v>
      </c>
      <c r="B5" s="65" t="s">
        <v>103</v>
      </c>
      <c r="C5" s="65" t="s">
        <v>102</v>
      </c>
    </row>
    <row r="6" spans="1:2" ht="15">
      <c r="A6" s="65"/>
      <c r="B6" s="65"/>
    </row>
    <row r="7" spans="1:3" ht="15">
      <c r="A7" s="67" t="s">
        <v>120</v>
      </c>
      <c r="C7" s="65"/>
    </row>
    <row r="8" spans="2:3" ht="15">
      <c r="B8" s="140" t="s">
        <v>95</v>
      </c>
      <c r="C8" s="71" t="s">
        <v>146</v>
      </c>
    </row>
    <row r="9" spans="2:3" ht="15">
      <c r="B9" s="140" t="s">
        <v>96</v>
      </c>
      <c r="C9" s="71" t="s">
        <v>147</v>
      </c>
    </row>
    <row r="10" spans="2:3" ht="15">
      <c r="B10" s="140" t="s">
        <v>97</v>
      </c>
      <c r="C10" s="71" t="s">
        <v>148</v>
      </c>
    </row>
    <row r="11" spans="2:3" ht="15">
      <c r="B11" s="140" t="s">
        <v>98</v>
      </c>
      <c r="C11" s="72" t="s">
        <v>149</v>
      </c>
    </row>
    <row r="12" spans="2:3" ht="15">
      <c r="B12" s="140" t="s">
        <v>99</v>
      </c>
      <c r="C12" s="72" t="s">
        <v>150</v>
      </c>
    </row>
    <row r="13" spans="2:3" ht="15">
      <c r="B13" s="140" t="s">
        <v>100</v>
      </c>
      <c r="C13" s="70" t="s">
        <v>151</v>
      </c>
    </row>
    <row r="14" spans="2:3" ht="15">
      <c r="B14" s="140" t="s">
        <v>101</v>
      </c>
      <c r="C14" s="34" t="s">
        <v>152</v>
      </c>
    </row>
    <row r="15" spans="2:3" ht="15">
      <c r="B15" s="141" t="s">
        <v>115</v>
      </c>
      <c r="C15" s="71" t="s">
        <v>153</v>
      </c>
    </row>
    <row r="16" spans="2:3" ht="15">
      <c r="B16" s="141" t="s">
        <v>116</v>
      </c>
      <c r="C16" s="71" t="s">
        <v>154</v>
      </c>
    </row>
    <row r="17" spans="1:256" ht="15">
      <c r="A17" s="1"/>
      <c r="B17" s="71"/>
      <c r="C17" s="82"/>
      <c r="D17" s="71"/>
      <c r="E17" s="71"/>
      <c r="F17" s="71"/>
      <c r="G17" s="7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" ht="15">
      <c r="A18" s="67" t="s">
        <v>119</v>
      </c>
      <c r="B18" s="81"/>
    </row>
    <row r="19" spans="2:3" ht="15">
      <c r="B19" s="142" t="s">
        <v>144</v>
      </c>
      <c r="C19" s="71" t="s">
        <v>600</v>
      </c>
    </row>
    <row r="20" spans="2:3" ht="15">
      <c r="B20" s="142" t="s">
        <v>145</v>
      </c>
      <c r="C20" s="71" t="s">
        <v>601</v>
      </c>
    </row>
    <row r="21" spans="2:3" ht="15">
      <c r="B21" s="143" t="s">
        <v>0</v>
      </c>
      <c r="C21" s="71" t="s">
        <v>602</v>
      </c>
    </row>
    <row r="22" spans="2:3" ht="15">
      <c r="B22" s="143" t="s">
        <v>1</v>
      </c>
      <c r="C22" s="71" t="s">
        <v>603</v>
      </c>
    </row>
    <row r="23" spans="2:3" ht="15">
      <c r="B23" s="143" t="s">
        <v>2</v>
      </c>
      <c r="C23" s="72" t="s">
        <v>604</v>
      </c>
    </row>
    <row r="24" spans="2:3" ht="15">
      <c r="B24" s="143" t="s">
        <v>3</v>
      </c>
      <c r="C24" s="72" t="s">
        <v>605</v>
      </c>
    </row>
    <row r="25" spans="2:3" ht="15">
      <c r="B25" s="143" t="s">
        <v>104</v>
      </c>
      <c r="C25" s="70" t="s">
        <v>606</v>
      </c>
    </row>
    <row r="26" spans="2:3" ht="15">
      <c r="B26" s="143" t="s">
        <v>105</v>
      </c>
      <c r="C26" s="34" t="s">
        <v>607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7109375" style="16" customWidth="1"/>
    <col min="2" max="4" width="14.7109375" style="16" bestFit="1" customWidth="1"/>
    <col min="5" max="5" width="7.8515625" style="16" bestFit="1" customWidth="1"/>
    <col min="6" max="6" width="6.28125" style="16" bestFit="1" customWidth="1"/>
    <col min="7" max="9" width="14.7109375" style="16" bestFit="1" customWidth="1"/>
    <col min="10" max="10" width="7.8515625" style="16" bestFit="1" customWidth="1"/>
    <col min="11" max="11" width="6.28125" style="16" bestFit="1" customWidth="1"/>
    <col min="12" max="14" width="14.7109375" style="16" bestFit="1" customWidth="1"/>
    <col min="15" max="15" width="7.8515625" style="16" bestFit="1" customWidth="1"/>
    <col min="16" max="16" width="6.28125" style="16" bestFit="1" customWidth="1"/>
    <col min="17" max="17" width="15.8515625" style="16" bestFit="1" customWidth="1"/>
    <col min="18" max="19" width="15.8515625" style="17" bestFit="1" customWidth="1"/>
    <col min="20" max="20" width="7.8515625" style="17" bestFit="1" customWidth="1"/>
    <col min="21" max="21" width="6.28125" style="17" bestFit="1" customWidth="1"/>
    <col min="22" max="24" width="14.7109375" style="17" bestFit="1" customWidth="1"/>
    <col min="25" max="25" width="7.8515625" style="17" bestFit="1" customWidth="1"/>
    <col min="26" max="26" width="6.28125" style="17" bestFit="1" customWidth="1"/>
    <col min="27" max="29" width="15.8515625" style="17" bestFit="1" customWidth="1"/>
    <col min="30" max="30" width="7.8515625" style="17" bestFit="1" customWidth="1"/>
    <col min="31" max="31" width="6.28125" style="17" bestFit="1" customWidth="1"/>
    <col min="32" max="34" width="15.8515625" style="17" bestFit="1" customWidth="1"/>
    <col min="35" max="35" width="7.8515625" style="17" bestFit="1" customWidth="1"/>
    <col min="36" max="36" width="6.28125" style="17" bestFit="1" customWidth="1"/>
    <col min="37" max="16384" width="9.140625" style="17" customWidth="1"/>
  </cols>
  <sheetData>
    <row r="1" spans="1:12" ht="15" customHeight="1">
      <c r="A1" s="1" t="s">
        <v>143</v>
      </c>
      <c r="L1" s="73" t="s">
        <v>118</v>
      </c>
    </row>
    <row r="2" spans="1:12" ht="15" customHeight="1">
      <c r="A2" s="1"/>
      <c r="L2" s="73"/>
    </row>
    <row r="3" spans="1:36" ht="15" customHeight="1">
      <c r="A3" s="1"/>
      <c r="B3" s="195" t="s">
        <v>91</v>
      </c>
      <c r="C3" s="196"/>
      <c r="D3" s="196"/>
      <c r="E3" s="196"/>
      <c r="F3" s="197"/>
      <c r="G3" s="198" t="s">
        <v>94</v>
      </c>
      <c r="H3" s="199"/>
      <c r="I3" s="199"/>
      <c r="J3" s="199"/>
      <c r="K3" s="200"/>
      <c r="L3" s="201" t="s">
        <v>155</v>
      </c>
      <c r="M3" s="202"/>
      <c r="N3" s="202"/>
      <c r="O3" s="202"/>
      <c r="P3" s="203"/>
      <c r="Q3" s="204" t="s">
        <v>92</v>
      </c>
      <c r="R3" s="205"/>
      <c r="S3" s="205"/>
      <c r="T3" s="205"/>
      <c r="U3" s="206"/>
      <c r="V3" s="189" t="s">
        <v>93</v>
      </c>
      <c r="W3" s="190"/>
      <c r="X3" s="190"/>
      <c r="Y3" s="190"/>
      <c r="Z3" s="191"/>
      <c r="AA3" s="186" t="s">
        <v>90</v>
      </c>
      <c r="AB3" s="187"/>
      <c r="AC3" s="187"/>
      <c r="AD3" s="187"/>
      <c r="AE3" s="188"/>
      <c r="AF3" s="192" t="s">
        <v>89</v>
      </c>
      <c r="AG3" s="193"/>
      <c r="AH3" s="193"/>
      <c r="AI3" s="193"/>
      <c r="AJ3" s="194"/>
    </row>
    <row r="4" spans="1:36" ht="30" customHeight="1">
      <c r="A4" s="18" t="s">
        <v>106</v>
      </c>
      <c r="B4" s="79">
        <v>2015</v>
      </c>
      <c r="C4" s="79">
        <v>2016</v>
      </c>
      <c r="D4" s="79">
        <v>2017</v>
      </c>
      <c r="E4" s="18" t="s">
        <v>360</v>
      </c>
      <c r="F4" s="18" t="s">
        <v>157</v>
      </c>
      <c r="G4" s="79">
        <v>2015</v>
      </c>
      <c r="H4" s="79">
        <v>2016</v>
      </c>
      <c r="I4" s="79">
        <v>2017</v>
      </c>
      <c r="J4" s="18" t="s">
        <v>360</v>
      </c>
      <c r="K4" s="18" t="s">
        <v>157</v>
      </c>
      <c r="L4" s="79">
        <v>2015</v>
      </c>
      <c r="M4" s="79">
        <v>2016</v>
      </c>
      <c r="N4" s="79">
        <v>2017</v>
      </c>
      <c r="O4" s="18" t="s">
        <v>360</v>
      </c>
      <c r="P4" s="18" t="s">
        <v>157</v>
      </c>
      <c r="Q4" s="79">
        <v>2015</v>
      </c>
      <c r="R4" s="79">
        <v>2016</v>
      </c>
      <c r="S4" s="79">
        <v>2017</v>
      </c>
      <c r="T4" s="18" t="s">
        <v>360</v>
      </c>
      <c r="U4" s="18" t="s">
        <v>157</v>
      </c>
      <c r="V4" s="79">
        <v>2015</v>
      </c>
      <c r="W4" s="79">
        <v>2016</v>
      </c>
      <c r="X4" s="79">
        <v>2017</v>
      </c>
      <c r="Y4" s="18" t="s">
        <v>360</v>
      </c>
      <c r="Z4" s="18" t="s">
        <v>157</v>
      </c>
      <c r="AA4" s="79">
        <v>2015</v>
      </c>
      <c r="AB4" s="79">
        <v>2016</v>
      </c>
      <c r="AC4" s="79">
        <v>2017</v>
      </c>
      <c r="AD4" s="18" t="s">
        <v>360</v>
      </c>
      <c r="AE4" s="18" t="s">
        <v>157</v>
      </c>
      <c r="AF4" s="79">
        <v>2015</v>
      </c>
      <c r="AG4" s="79">
        <v>2016</v>
      </c>
      <c r="AH4" s="79">
        <v>2017</v>
      </c>
      <c r="AI4" s="18" t="s">
        <v>360</v>
      </c>
      <c r="AJ4" s="18" t="s">
        <v>157</v>
      </c>
    </row>
    <row r="5" spans="1:36" ht="15" customHeight="1">
      <c r="A5" s="19" t="s">
        <v>107</v>
      </c>
      <c r="B5" s="20">
        <v>9824351.99999999</v>
      </c>
      <c r="C5" s="20">
        <v>9725067</v>
      </c>
      <c r="D5" s="20">
        <v>11221096</v>
      </c>
      <c r="E5" s="99">
        <f>D5/$D$13*100</f>
        <v>0.2884185763777371</v>
      </c>
      <c r="F5" s="157">
        <f>_xlfn.IFERROR(D5/C5*100-100," ")</f>
        <v>15.383225637417212</v>
      </c>
      <c r="G5" s="20">
        <v>67091933.000000015</v>
      </c>
      <c r="H5" s="20">
        <v>72776449</v>
      </c>
      <c r="I5" s="20">
        <v>73769861</v>
      </c>
      <c r="J5" s="139">
        <f>I5/$I$13*100</f>
        <v>0.7727379632891245</v>
      </c>
      <c r="K5" s="157">
        <f>_xlfn.IFERROR(I5/H5*100-100," ")</f>
        <v>1.3650185103150534</v>
      </c>
      <c r="L5" s="21">
        <v>10816320.000000002</v>
      </c>
      <c r="M5" s="20">
        <v>11804579</v>
      </c>
      <c r="N5" s="21">
        <v>10657900</v>
      </c>
      <c r="O5" s="139">
        <f>N5/$N$13*100</f>
        <v>0.7256247623825535</v>
      </c>
      <c r="P5" s="157">
        <f>_xlfn.IFERROR(N5/M5*100-100," ")</f>
        <v>-9.71384917666272</v>
      </c>
      <c r="Q5" s="21">
        <v>78967653.99999984</v>
      </c>
      <c r="R5" s="20">
        <v>68937111</v>
      </c>
      <c r="S5" s="21">
        <v>68395084</v>
      </c>
      <c r="T5" s="139">
        <f>S5/$S$13*100</f>
        <v>0.5313467081478936</v>
      </c>
      <c r="U5" s="157">
        <f>_xlfn.IFERROR(S5/R5*100-100," ")</f>
        <v>-0.7862630042619543</v>
      </c>
      <c r="V5" s="21">
        <v>61426417.99999991</v>
      </c>
      <c r="W5" s="20">
        <v>63917844</v>
      </c>
      <c r="X5" s="21">
        <v>60363472</v>
      </c>
      <c r="Y5" s="99">
        <f>X5/$X$13*100</f>
        <v>1.2848130739621746</v>
      </c>
      <c r="Z5" s="157">
        <f>_xlfn.IFERROR(X5/W5*100-100," ")</f>
        <v>-5.560844636749636</v>
      </c>
      <c r="AA5" s="21">
        <v>79855438.00000004</v>
      </c>
      <c r="AB5" s="20">
        <v>79919238</v>
      </c>
      <c r="AC5" s="21">
        <v>77949577</v>
      </c>
      <c r="AD5" s="99">
        <f>AC5/$AC$13*100</f>
        <v>0.4403606129295071</v>
      </c>
      <c r="AE5" s="157">
        <f>_xlfn.IFERROR(AC5/AB5*100-100," ")</f>
        <v>-2.4645642892641177</v>
      </c>
      <c r="AF5" s="21">
        <v>64207789.000000015</v>
      </c>
      <c r="AG5" s="20">
        <v>64436068</v>
      </c>
      <c r="AH5" s="21">
        <v>61593235</v>
      </c>
      <c r="AI5" s="99">
        <f>AH5/$AH$13*100</f>
        <v>0.5527708689879527</v>
      </c>
      <c r="AJ5" s="157">
        <f>_xlfn.IFERROR(AH5/AG5*100-100," ")</f>
        <v>-4.4118660375117855</v>
      </c>
    </row>
    <row r="6" spans="1:36" ht="15" customHeight="1">
      <c r="A6" s="19" t="s">
        <v>108</v>
      </c>
      <c r="B6" s="20">
        <v>14068454.999999994</v>
      </c>
      <c r="C6" s="20">
        <v>18006647</v>
      </c>
      <c r="D6" s="20">
        <v>17386468</v>
      </c>
      <c r="E6" s="99">
        <f aca="true" t="shared" si="0" ref="E6:E12">D6/$D$13*100</f>
        <v>0.4468886416083671</v>
      </c>
      <c r="F6" s="157">
        <f>_xlfn.IFERROR(D6/C6*100-100," ")</f>
        <v>-3.4441670345400865</v>
      </c>
      <c r="G6" s="20">
        <v>125201089.00000009</v>
      </c>
      <c r="H6" s="20">
        <v>134451508</v>
      </c>
      <c r="I6" s="20">
        <v>126630203</v>
      </c>
      <c r="J6" s="139">
        <f>I6/$I$13*100</f>
        <v>1.3264490922262735</v>
      </c>
      <c r="K6" s="157">
        <f>_xlfn.IFERROR(I6/H6*100-100," ")</f>
        <v>-5.81719395813694</v>
      </c>
      <c r="L6" s="21">
        <v>14921558.000000007</v>
      </c>
      <c r="M6" s="20">
        <v>23061439</v>
      </c>
      <c r="N6" s="21">
        <v>21805105</v>
      </c>
      <c r="O6" s="139">
        <f aca="true" t="shared" si="1" ref="O6:O12">N6/$N$13*100</f>
        <v>1.484563012821628</v>
      </c>
      <c r="P6" s="157">
        <f>_xlfn.IFERROR(N6/M6*100-100," ")</f>
        <v>-5.447769326103199</v>
      </c>
      <c r="Q6" s="21">
        <v>139635004.9999999</v>
      </c>
      <c r="R6" s="20">
        <v>132626367</v>
      </c>
      <c r="S6" s="21">
        <v>134419664</v>
      </c>
      <c r="T6" s="139">
        <f aca="true" t="shared" si="2" ref="T6:T12">S6/$S$13*100</f>
        <v>1.0442774801876977</v>
      </c>
      <c r="U6" s="157">
        <f>_xlfn.IFERROR(S6/R6*100-100," ")</f>
        <v>1.3521421422936157</v>
      </c>
      <c r="V6" s="21">
        <v>96905207.00000016</v>
      </c>
      <c r="W6" s="20">
        <v>91906651</v>
      </c>
      <c r="X6" s="21">
        <v>87442387</v>
      </c>
      <c r="Y6" s="99">
        <f aca="true" t="shared" si="3" ref="Y6:Y12">X6/$X$13*100</f>
        <v>1.861177270188502</v>
      </c>
      <c r="Z6" s="157">
        <f>_xlfn.IFERROR(X6/W6*100-100," ")</f>
        <v>-4.857389483161555</v>
      </c>
      <c r="AA6" s="21">
        <v>153596015.00000012</v>
      </c>
      <c r="AB6" s="20">
        <v>149955012</v>
      </c>
      <c r="AC6" s="21">
        <v>145381201</v>
      </c>
      <c r="AD6" s="99">
        <f aca="true" t="shared" si="4" ref="AD6:AD12">AC6/$AC$13*100</f>
        <v>0.8213021448568972</v>
      </c>
      <c r="AE6" s="157">
        <f>_xlfn.IFERROR(AC6/AB6*100-100," ")</f>
        <v>-3.0501221259613516</v>
      </c>
      <c r="AF6" s="21">
        <v>110231785.00000012</v>
      </c>
      <c r="AG6" s="20">
        <v>112415703</v>
      </c>
      <c r="AH6" s="21">
        <v>120373418</v>
      </c>
      <c r="AI6" s="99">
        <f aca="true" t="shared" si="5" ref="AI6:AI12">AH6/$AH$13*100</f>
        <v>1.0802958940362535</v>
      </c>
      <c r="AJ6" s="157">
        <f>_xlfn.IFERROR(AH6/AG6*100-100," ")</f>
        <v>7.078828657950041</v>
      </c>
    </row>
    <row r="7" spans="1:36" ht="15" customHeight="1">
      <c r="A7" s="19" t="s">
        <v>109</v>
      </c>
      <c r="B7" s="20">
        <v>35720221.999999985</v>
      </c>
      <c r="C7" s="20">
        <v>33960689</v>
      </c>
      <c r="D7" s="20">
        <v>46073577</v>
      </c>
      <c r="E7" s="99">
        <f t="shared" si="0"/>
        <v>1.1842404241947535</v>
      </c>
      <c r="F7" s="157">
        <f>_xlfn.IFERROR(D7/C7*100-100," ")</f>
        <v>35.66738001104747</v>
      </c>
      <c r="G7" s="20">
        <v>296157112.99999964</v>
      </c>
      <c r="H7" s="20">
        <v>296568677</v>
      </c>
      <c r="I7" s="20">
        <v>304543410</v>
      </c>
      <c r="J7" s="139">
        <f aca="true" t="shared" si="6" ref="J7:J12">I7/$I$13*100</f>
        <v>3.1900867262922565</v>
      </c>
      <c r="K7" s="157">
        <f>_xlfn.IFERROR(I7/H7*100-100," ")</f>
        <v>2.6890004300757653</v>
      </c>
      <c r="L7" s="21">
        <v>39305211.999999985</v>
      </c>
      <c r="M7" s="20">
        <v>37657420</v>
      </c>
      <c r="N7" s="21">
        <v>34758817</v>
      </c>
      <c r="O7" s="139">
        <f t="shared" si="1"/>
        <v>2.3664941804974395</v>
      </c>
      <c r="P7" s="157">
        <f>_xlfn.IFERROR(N7/M7*100-100," ")</f>
        <v>-7.697295778627421</v>
      </c>
      <c r="Q7" s="21">
        <v>315371202.9999999</v>
      </c>
      <c r="R7" s="20">
        <v>310579148</v>
      </c>
      <c r="S7" s="21">
        <v>301767882</v>
      </c>
      <c r="T7" s="139">
        <f t="shared" si="2"/>
        <v>2.3443698194078104</v>
      </c>
      <c r="U7" s="157">
        <f>_xlfn.IFERROR(S7/R7*100-100," ")</f>
        <v>-2.8370436511082175</v>
      </c>
      <c r="V7" s="21">
        <v>185513033.00000003</v>
      </c>
      <c r="W7" s="20">
        <v>186336972</v>
      </c>
      <c r="X7" s="21">
        <v>168971594</v>
      </c>
      <c r="Y7" s="99">
        <f t="shared" si="3"/>
        <v>3.596494799030588</v>
      </c>
      <c r="Z7" s="157">
        <f>_xlfn.IFERROR(X7/W7*100-100," ")</f>
        <v>-9.319341091364308</v>
      </c>
      <c r="AA7" s="21">
        <v>383108635</v>
      </c>
      <c r="AB7" s="20">
        <v>363096047</v>
      </c>
      <c r="AC7" s="21">
        <v>377681565</v>
      </c>
      <c r="AD7" s="99">
        <f t="shared" si="4"/>
        <v>2.133636792609862</v>
      </c>
      <c r="AE7" s="157">
        <f>_xlfn.IFERROR(AC7/AB7*100-100," ")</f>
        <v>4.016986172256523</v>
      </c>
      <c r="AF7" s="21">
        <v>286392702.00000006</v>
      </c>
      <c r="AG7" s="20">
        <v>283105756</v>
      </c>
      <c r="AH7" s="21">
        <v>269056321</v>
      </c>
      <c r="AI7" s="99">
        <f t="shared" si="5"/>
        <v>2.4146563557811427</v>
      </c>
      <c r="AJ7" s="157">
        <f>_xlfn.IFERROR(AH7/AG7*100-100," ")</f>
        <v>-4.962610156184894</v>
      </c>
    </row>
    <row r="8" spans="1:36" ht="15" customHeight="1">
      <c r="A8" s="19" t="s">
        <v>110</v>
      </c>
      <c r="B8" s="20">
        <v>89558892.99999997</v>
      </c>
      <c r="C8" s="20">
        <v>109408389</v>
      </c>
      <c r="D8" s="20">
        <v>82958521</v>
      </c>
      <c r="E8" s="99">
        <f t="shared" si="0"/>
        <v>2.1323031658603226</v>
      </c>
      <c r="F8" s="157">
        <f>_xlfn.IFERROR(D8/C8*100-100," ")</f>
        <v>-24.175356425365152</v>
      </c>
      <c r="G8" s="20">
        <v>738524925.0000002</v>
      </c>
      <c r="H8" s="20">
        <v>762601377</v>
      </c>
      <c r="I8" s="20">
        <v>759976379</v>
      </c>
      <c r="J8" s="139">
        <f t="shared" si="6"/>
        <v>7.960738861312261</v>
      </c>
      <c r="K8" s="157">
        <f>_xlfn.IFERROR(I8/H8*100-100," ")</f>
        <v>-0.3442162680490526</v>
      </c>
      <c r="L8" s="21">
        <v>94648950.99999999</v>
      </c>
      <c r="M8" s="20">
        <v>100015233</v>
      </c>
      <c r="N8" s="21">
        <v>105482052</v>
      </c>
      <c r="O8" s="139">
        <f t="shared" si="1"/>
        <v>7.18156380882952</v>
      </c>
      <c r="P8" s="157">
        <f>_xlfn.IFERROR(N8/M8*100-100," ")</f>
        <v>5.465986366296832</v>
      </c>
      <c r="Q8" s="21">
        <v>889252417.0000006</v>
      </c>
      <c r="R8" s="20">
        <v>899982991</v>
      </c>
      <c r="S8" s="21">
        <v>872152470</v>
      </c>
      <c r="T8" s="139">
        <f t="shared" si="2"/>
        <v>6.775565096718861</v>
      </c>
      <c r="U8" s="157">
        <f>_xlfn.IFERROR(S8/R8*100-100," ")</f>
        <v>-3.0923385528738265</v>
      </c>
      <c r="V8" s="21">
        <v>342167753.99999994</v>
      </c>
      <c r="W8" s="20">
        <v>361155386</v>
      </c>
      <c r="X8" s="21">
        <v>378745513</v>
      </c>
      <c r="Y8" s="99">
        <f t="shared" si="3"/>
        <v>8.061451249969696</v>
      </c>
      <c r="Z8" s="157">
        <f>_xlfn.IFERROR(X8/W8*100-100," ")</f>
        <v>4.870514931210252</v>
      </c>
      <c r="AA8" s="21">
        <v>1106302851.9999998</v>
      </c>
      <c r="AB8" s="20">
        <v>1095651197</v>
      </c>
      <c r="AC8" s="21">
        <v>1048984812</v>
      </c>
      <c r="AD8" s="99">
        <f t="shared" si="4"/>
        <v>5.926030807916556</v>
      </c>
      <c r="AE8" s="157">
        <f>_xlfn.IFERROR(AC8/AB8*100-100," ")</f>
        <v>-4.259237349238248</v>
      </c>
      <c r="AF8" s="21">
        <v>641598776.9999999</v>
      </c>
      <c r="AG8" s="20">
        <v>661299813</v>
      </c>
      <c r="AH8" s="21">
        <v>680246412</v>
      </c>
      <c r="AI8" s="99">
        <f t="shared" si="5"/>
        <v>6.104897725978784</v>
      </c>
      <c r="AJ8" s="157">
        <f>_xlfn.IFERROR(AH8/AG8*100-100," ")</f>
        <v>2.86505434109354</v>
      </c>
    </row>
    <row r="9" spans="1:36" ht="15" customHeight="1">
      <c r="A9" s="19" t="s">
        <v>111</v>
      </c>
      <c r="B9" s="20">
        <v>60849377</v>
      </c>
      <c r="C9" s="20">
        <v>65814946</v>
      </c>
      <c r="D9" s="20">
        <v>95177708</v>
      </c>
      <c r="E9" s="99">
        <f t="shared" si="0"/>
        <v>2.4463759194517145</v>
      </c>
      <c r="F9" s="157">
        <f>_xlfn.IFERROR(D9/C9*100-100," ")</f>
        <v>44.61412457893684</v>
      </c>
      <c r="G9" s="20">
        <v>792443594.0000001</v>
      </c>
      <c r="H9" s="20">
        <v>765561191</v>
      </c>
      <c r="I9" s="20">
        <v>731696570</v>
      </c>
      <c r="J9" s="139">
        <f t="shared" si="6"/>
        <v>7.664508372158087</v>
      </c>
      <c r="K9" s="157">
        <f>_xlfn.IFERROR(I9/H9*100-100," ")</f>
        <v>-4.423502836626952</v>
      </c>
      <c r="L9" s="21">
        <v>126282736</v>
      </c>
      <c r="M9" s="20">
        <v>159365901</v>
      </c>
      <c r="N9" s="21">
        <v>125732551</v>
      </c>
      <c r="O9" s="139">
        <f t="shared" si="1"/>
        <v>8.56028415007903</v>
      </c>
      <c r="P9" s="157">
        <f>_xlfn.IFERROR(N9/M9*100-100," ")</f>
        <v>-21.1044833235687</v>
      </c>
      <c r="Q9" s="21">
        <v>840241845.9999999</v>
      </c>
      <c r="R9" s="20">
        <v>955472119</v>
      </c>
      <c r="S9" s="21">
        <v>993017868</v>
      </c>
      <c r="T9" s="139">
        <f t="shared" si="2"/>
        <v>7.7145423974307805</v>
      </c>
      <c r="U9" s="157">
        <f>_xlfn.IFERROR(S9/R9*100-100," ")</f>
        <v>3.9295494084427673</v>
      </c>
      <c r="V9" s="21">
        <v>357855466.00000006</v>
      </c>
      <c r="W9" s="20">
        <v>377129802</v>
      </c>
      <c r="X9" s="21">
        <v>368082787</v>
      </c>
      <c r="Y9" s="99">
        <f t="shared" si="3"/>
        <v>7.834499265350978</v>
      </c>
      <c r="Z9" s="157">
        <f>_xlfn.IFERROR(X9/W9*100-100," ")</f>
        <v>-2.398912775395033</v>
      </c>
      <c r="AA9" s="21">
        <v>1097252776.0000002</v>
      </c>
      <c r="AB9" s="20">
        <v>1162647349</v>
      </c>
      <c r="AC9" s="21">
        <v>1231949348</v>
      </c>
      <c r="AD9" s="99">
        <f t="shared" si="4"/>
        <v>6.959652519774247</v>
      </c>
      <c r="AE9" s="157">
        <f>_xlfn.IFERROR(AC9/AB9*100-100," ")</f>
        <v>5.960706749093532</v>
      </c>
      <c r="AF9" s="21">
        <v>595330457.9999999</v>
      </c>
      <c r="AG9" s="20">
        <v>584794657</v>
      </c>
      <c r="AH9" s="21">
        <v>589771555</v>
      </c>
      <c r="AI9" s="99">
        <f t="shared" si="5"/>
        <v>5.292927623654223</v>
      </c>
      <c r="AJ9" s="157">
        <f>_xlfn.IFERROR(AH9/AG9*100-100," ")</f>
        <v>0.8510505252444602</v>
      </c>
    </row>
    <row r="10" spans="1:36" ht="15" customHeight="1">
      <c r="A10" s="19" t="s">
        <v>112</v>
      </c>
      <c r="B10" s="20">
        <v>229625802</v>
      </c>
      <c r="C10" s="20">
        <v>156530937</v>
      </c>
      <c r="D10" s="20">
        <v>155435785</v>
      </c>
      <c r="E10" s="99">
        <f t="shared" si="0"/>
        <v>3.995204018204284</v>
      </c>
      <c r="F10" s="157">
        <f>_xlfn.IFERROR(D10/C10*100-100," ")</f>
        <v>-0.6996393307222064</v>
      </c>
      <c r="G10" s="20">
        <v>1660344290.0000005</v>
      </c>
      <c r="H10" s="20">
        <v>1716434690</v>
      </c>
      <c r="I10" s="20">
        <v>1753599286</v>
      </c>
      <c r="J10" s="139">
        <f t="shared" si="6"/>
        <v>18.368920888828878</v>
      </c>
      <c r="K10" s="157">
        <f>_xlfn.IFERROR(I10/H10*100-100," ")</f>
        <v>2.1652205129925477</v>
      </c>
      <c r="L10" s="21">
        <v>449230427</v>
      </c>
      <c r="M10" s="20">
        <v>382558448</v>
      </c>
      <c r="N10" s="21">
        <v>358631751</v>
      </c>
      <c r="O10" s="139">
        <f t="shared" si="1"/>
        <v>24.41682499387441</v>
      </c>
      <c r="P10" s="157">
        <f>_xlfn.IFERROR(N10/M10*100-100," ")</f>
        <v>-6.25438991743296</v>
      </c>
      <c r="Q10" s="21">
        <v>1834353425.9999993</v>
      </c>
      <c r="R10" s="20">
        <v>1868607586</v>
      </c>
      <c r="S10" s="21">
        <v>2066788170</v>
      </c>
      <c r="T10" s="139">
        <f t="shared" si="2"/>
        <v>16.05643309932201</v>
      </c>
      <c r="U10" s="157">
        <f>_xlfn.IFERROR(S10/R10*100-100," ")</f>
        <v>10.605789331308003</v>
      </c>
      <c r="V10" s="21">
        <v>976008741</v>
      </c>
      <c r="W10" s="20">
        <v>935364759</v>
      </c>
      <c r="X10" s="21">
        <v>824482562</v>
      </c>
      <c r="Y10" s="99">
        <f t="shared" si="3"/>
        <v>17.548791343735648</v>
      </c>
      <c r="Z10" s="157">
        <f>_xlfn.IFERROR(X10/W10*100-100," ")</f>
        <v>-11.854433891495376</v>
      </c>
      <c r="AA10" s="21">
        <v>2972363560.9999967</v>
      </c>
      <c r="AB10" s="20">
        <v>2901656386</v>
      </c>
      <c r="AC10" s="21">
        <v>2834686534</v>
      </c>
      <c r="AD10" s="99">
        <f t="shared" si="4"/>
        <v>16.013997094240295</v>
      </c>
      <c r="AE10" s="157">
        <f>_xlfn.IFERROR(AC10/AB10*100-100," ")</f>
        <v>-2.307986994018947</v>
      </c>
      <c r="AF10" s="21">
        <v>1765070597.9999998</v>
      </c>
      <c r="AG10" s="20">
        <v>1847218409</v>
      </c>
      <c r="AH10" s="21">
        <v>1941400144</v>
      </c>
      <c r="AI10" s="99">
        <f t="shared" si="5"/>
        <v>17.423170655871807</v>
      </c>
      <c r="AJ10" s="157">
        <f>_xlfn.IFERROR(AH10/AG10*100-100," ")</f>
        <v>5.098570615208715</v>
      </c>
    </row>
    <row r="11" spans="1:36" ht="15" customHeight="1">
      <c r="A11" s="19" t="s">
        <v>113</v>
      </c>
      <c r="B11" s="20">
        <v>620288224</v>
      </c>
      <c r="C11" s="20">
        <v>623335445</v>
      </c>
      <c r="D11" s="20">
        <v>670578379</v>
      </c>
      <c r="E11" s="99">
        <f t="shared" si="0"/>
        <v>17.236040171198127</v>
      </c>
      <c r="F11" s="157">
        <f>_xlfn.IFERROR(D11/C11*100-100," ")</f>
        <v>7.579054645288139</v>
      </c>
      <c r="G11" s="20">
        <v>2347540572</v>
      </c>
      <c r="H11" s="20">
        <v>2498833774</v>
      </c>
      <c r="I11" s="20">
        <v>2779452805</v>
      </c>
      <c r="J11" s="139">
        <f t="shared" si="6"/>
        <v>29.114717995658744</v>
      </c>
      <c r="K11" s="157">
        <f>_xlfn.IFERROR(I11/H11*100-100," ")</f>
        <v>11.229999927158033</v>
      </c>
      <c r="L11" s="21">
        <v>353229569</v>
      </c>
      <c r="M11" s="20">
        <v>506530353</v>
      </c>
      <c r="N11" s="21">
        <v>494343720</v>
      </c>
      <c r="O11" s="139">
        <f t="shared" si="1"/>
        <v>33.65654062810756</v>
      </c>
      <c r="P11" s="157">
        <f>_xlfn.IFERROR(N11/M11*100-100," ")</f>
        <v>-2.405903797832238</v>
      </c>
      <c r="Q11" s="21">
        <v>2478533925.0000005</v>
      </c>
      <c r="R11" s="20">
        <v>2700577091</v>
      </c>
      <c r="S11" s="21">
        <v>2799386005</v>
      </c>
      <c r="T11" s="139">
        <f t="shared" si="2"/>
        <v>21.747828229760387</v>
      </c>
      <c r="U11" s="157">
        <f>_xlfn.IFERROR(S11/R11*100-100," ")</f>
        <v>3.6588073834030723</v>
      </c>
      <c r="V11" s="21">
        <v>1061544536.0000001</v>
      </c>
      <c r="W11" s="20">
        <v>1218682307</v>
      </c>
      <c r="X11" s="21">
        <v>1163597509</v>
      </c>
      <c r="Y11" s="99">
        <f t="shared" si="3"/>
        <v>24.76672137734256</v>
      </c>
      <c r="Z11" s="157">
        <f>_xlfn.IFERROR(X11/W11*100-100," ")</f>
        <v>-4.5200293533103775</v>
      </c>
      <c r="AA11" s="21">
        <v>3885670841.000001</v>
      </c>
      <c r="AB11" s="20">
        <v>4061545720</v>
      </c>
      <c r="AC11" s="21">
        <v>4327252877</v>
      </c>
      <c r="AD11" s="99">
        <f t="shared" si="4"/>
        <v>24.445953429826734</v>
      </c>
      <c r="AE11" s="157">
        <f>_xlfn.IFERROR(AC11/AB11*100-100," ")</f>
        <v>6.542020583237445</v>
      </c>
      <c r="AF11" s="21">
        <v>2620829254.0000005</v>
      </c>
      <c r="AG11" s="20">
        <v>2642742306</v>
      </c>
      <c r="AH11" s="21">
        <v>3114557012</v>
      </c>
      <c r="AI11" s="99">
        <f t="shared" si="5"/>
        <v>27.951712327429483</v>
      </c>
      <c r="AJ11" s="157">
        <f>_xlfn.IFERROR(AH11/AG11*100-100," ")</f>
        <v>17.853224089568116</v>
      </c>
    </row>
    <row r="12" spans="1:36" ht="15" customHeight="1">
      <c r="A12" s="19" t="s">
        <v>114</v>
      </c>
      <c r="B12" s="20">
        <v>2721737208</v>
      </c>
      <c r="C12" s="20">
        <v>2840098843</v>
      </c>
      <c r="D12" s="20">
        <v>2811727854</v>
      </c>
      <c r="E12" s="99">
        <f t="shared" si="0"/>
        <v>72.27052908310469</v>
      </c>
      <c r="F12" s="157">
        <f>_xlfn.IFERROR(D12/C12*100-100," ")</f>
        <v>-0.9989437188049379</v>
      </c>
      <c r="G12" s="20">
        <v>2715510297</v>
      </c>
      <c r="H12" s="20">
        <v>2877466881</v>
      </c>
      <c r="I12" s="20">
        <v>3016887305</v>
      </c>
      <c r="J12" s="139">
        <f t="shared" si="6"/>
        <v>31.601840100234373</v>
      </c>
      <c r="K12" s="157">
        <f>_xlfn.IFERROR(I12/H12*100-100," ")</f>
        <v>4.845248608093371</v>
      </c>
      <c r="L12" s="21">
        <v>346597245</v>
      </c>
      <c r="M12" s="20">
        <v>135684264</v>
      </c>
      <c r="N12" s="21">
        <v>317377560</v>
      </c>
      <c r="O12" s="139">
        <f t="shared" si="1"/>
        <v>21.60810446340786</v>
      </c>
      <c r="P12" s="157">
        <f>_xlfn.IFERROR(N12/M12*100-100," ")</f>
        <v>133.90889307547113</v>
      </c>
      <c r="Q12" s="21">
        <v>5343138869</v>
      </c>
      <c r="R12" s="20">
        <v>5246902076</v>
      </c>
      <c r="S12" s="21">
        <v>5636098401</v>
      </c>
      <c r="T12" s="139">
        <f t="shared" si="2"/>
        <v>43.78563716902456</v>
      </c>
      <c r="U12" s="157">
        <f>_xlfn.IFERROR(S12/R12*100-100," ")</f>
        <v>7.417640340196812</v>
      </c>
      <c r="V12" s="21">
        <v>1304715138</v>
      </c>
      <c r="W12" s="20">
        <v>1360856168</v>
      </c>
      <c r="X12" s="21">
        <v>1646544076</v>
      </c>
      <c r="Y12" s="99">
        <f t="shared" si="3"/>
        <v>35.04605162041985</v>
      </c>
      <c r="Z12" s="157">
        <f>_xlfn.IFERROR(X12/W12*100-100," ")</f>
        <v>20.993247833080318</v>
      </c>
      <c r="AA12" s="21">
        <v>7432097423</v>
      </c>
      <c r="AB12" s="20">
        <v>6951507235</v>
      </c>
      <c r="AC12" s="21">
        <v>7657419496</v>
      </c>
      <c r="AD12" s="99">
        <f t="shared" si="4"/>
        <v>43.2590665978459</v>
      </c>
      <c r="AE12" s="157">
        <f>_xlfn.IFERROR(AC12/AB12*100-100," ")</f>
        <v>10.154808693081947</v>
      </c>
      <c r="AF12" s="21">
        <v>4057515844</v>
      </c>
      <c r="AG12" s="20">
        <v>4241253660</v>
      </c>
      <c r="AH12" s="21">
        <v>4365635941</v>
      </c>
      <c r="AI12" s="99">
        <f t="shared" si="5"/>
        <v>39.17956854826035</v>
      </c>
      <c r="AJ12" s="157">
        <f>_xlfn.IFERROR(AH12/AG12*100-100," ")</f>
        <v>2.9326772452463956</v>
      </c>
    </row>
    <row r="13" spans="1:36" ht="15" customHeight="1">
      <c r="A13" s="22" t="s">
        <v>6</v>
      </c>
      <c r="B13" s="14">
        <f>SUM(B5:B12)</f>
        <v>3781672533</v>
      </c>
      <c r="C13" s="14">
        <f>SUM(C5:C12)</f>
        <v>3856880963</v>
      </c>
      <c r="D13" s="14">
        <f>SUM(D5:D12)</f>
        <v>3890559388</v>
      </c>
      <c r="E13" s="14"/>
      <c r="F13" s="158">
        <f>_xlfn.IFERROR(D13/C13*100-100," ")</f>
        <v>0.8732036410530952</v>
      </c>
      <c r="G13" s="14">
        <f>SUM(G5:G12)</f>
        <v>8742813813</v>
      </c>
      <c r="H13" s="14">
        <f>SUM(H5:H12)</f>
        <v>9124694547</v>
      </c>
      <c r="I13" s="14">
        <f>SUM(I5:I12)</f>
        <v>9546555819</v>
      </c>
      <c r="J13" s="14"/>
      <c r="K13" s="158">
        <f>_xlfn.IFERROR(I13/H13*100-100," ")</f>
        <v>4.623291988866612</v>
      </c>
      <c r="L13" s="14">
        <f>SUM(L5:L12)</f>
        <v>1435032018</v>
      </c>
      <c r="M13" s="14">
        <f>SUM(M5:M12)</f>
        <v>1356677637</v>
      </c>
      <c r="N13" s="14">
        <f>SUM(N5:N12)</f>
        <v>1468789456</v>
      </c>
      <c r="O13" s="14"/>
      <c r="P13" s="158">
        <f>_xlfn.IFERROR(N13/M13*100-100," ")</f>
        <v>8.26370361996318</v>
      </c>
      <c r="Q13" s="14">
        <f>SUM(Q5:Q12)</f>
        <v>11919494345</v>
      </c>
      <c r="R13" s="14">
        <f>SUM(R5:R12)</f>
        <v>12183684489</v>
      </c>
      <c r="S13" s="14">
        <f>SUM(S5:S12)</f>
        <v>12872025544</v>
      </c>
      <c r="T13" s="14"/>
      <c r="U13" s="158">
        <f>_xlfn.IFERROR(S13/R13*100-100," ")</f>
        <v>5.649695341515667</v>
      </c>
      <c r="V13" s="14">
        <f>SUM(V5:V12)</f>
        <v>4386136293</v>
      </c>
      <c r="W13" s="14">
        <f>SUM(W5:W12)</f>
        <v>4595349889</v>
      </c>
      <c r="X13" s="14">
        <f>SUM(X5:X12)</f>
        <v>4698229900</v>
      </c>
      <c r="Y13" s="14"/>
      <c r="Z13" s="158">
        <f>_xlfn.IFERROR(X13/W13*100-100," ")</f>
        <v>2.2387851520570052</v>
      </c>
      <c r="AA13" s="14">
        <f>SUM(AA5:AA12)</f>
        <v>17110247540.999996</v>
      </c>
      <c r="AB13" s="14">
        <f>SUM(AB5:AB12)</f>
        <v>16765978184</v>
      </c>
      <c r="AC13" s="14">
        <f>SUM(AC5:AC12)</f>
        <v>17701305410</v>
      </c>
      <c r="AD13" s="14"/>
      <c r="AE13" s="158">
        <f>_xlfn.IFERROR(AC13/AB13*100-100," ")</f>
        <v>5.578721478312531</v>
      </c>
      <c r="AF13" s="14">
        <f>SUM(AF5:AF12)</f>
        <v>10141177207</v>
      </c>
      <c r="AG13" s="14">
        <f>SUM(AG5:AG12)</f>
        <v>10437266372</v>
      </c>
      <c r="AH13" s="14">
        <f>SUM(AH5:AH12)</f>
        <v>11142634038</v>
      </c>
      <c r="AI13" s="14"/>
      <c r="AJ13" s="158">
        <f>_xlfn.IFERROR(AH13/AG13*100-100," ")</f>
        <v>6.758164837991359</v>
      </c>
    </row>
    <row r="14" ht="12.75" customHeight="1"/>
    <row r="15" spans="1:17" ht="12.75" customHeight="1">
      <c r="A15" s="16" t="s">
        <v>47</v>
      </c>
      <c r="B15" s="23"/>
      <c r="C15" s="23"/>
      <c r="D15" s="23"/>
      <c r="E15" s="23"/>
      <c r="F15" s="23"/>
      <c r="G15" s="23"/>
      <c r="H15" s="23"/>
      <c r="I15" s="23"/>
      <c r="J15" s="24"/>
      <c r="K15" s="23"/>
      <c r="L15" s="24"/>
      <c r="M15" s="23"/>
      <c r="N15" s="24"/>
      <c r="O15" s="23"/>
      <c r="P15" s="24"/>
      <c r="Q15" s="23"/>
    </row>
    <row r="16" ht="12.75" customHeight="1"/>
    <row r="17" ht="12.75" customHeight="1"/>
  </sheetData>
  <sheetProtection/>
  <mergeCells count="7">
    <mergeCell ref="AF3:AJ3"/>
    <mergeCell ref="B3:F3"/>
    <mergeCell ref="G3:K3"/>
    <mergeCell ref="L3:P3"/>
    <mergeCell ref="Q3:U3"/>
    <mergeCell ref="V3:Z3"/>
    <mergeCell ref="AA3:AE3"/>
  </mergeCells>
  <hyperlinks>
    <hyperlink ref="L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3"/>
  <sheetViews>
    <sheetView zoomScalePageLayoutView="0" workbookViewId="0" topLeftCell="A1">
      <selection activeCell="V23" sqref="V23"/>
    </sheetView>
  </sheetViews>
  <sheetFormatPr defaultColWidth="9.140625" defaultRowHeight="15"/>
  <cols>
    <col min="1" max="1" width="25.57421875" style="16" customWidth="1"/>
    <col min="2" max="5" width="3.57421875" style="16" hidden="1" customWidth="1"/>
    <col min="6" max="9" width="17.421875" style="16" customWidth="1"/>
    <col min="10" max="12" width="17.421875" style="16" bestFit="1" customWidth="1"/>
    <col min="13" max="17" width="8.7109375" style="16" customWidth="1"/>
    <col min="18" max="16384" width="9.140625" style="17" customWidth="1"/>
  </cols>
  <sheetData>
    <row r="1" spans="1:19" ht="15">
      <c r="A1" s="1" t="s">
        <v>608</v>
      </c>
      <c r="B1" s="1"/>
      <c r="C1" s="1"/>
      <c r="D1" s="1"/>
      <c r="E1" s="1"/>
      <c r="S1" s="73" t="s">
        <v>118</v>
      </c>
    </row>
    <row r="2" spans="1:5" ht="15">
      <c r="A2" s="1"/>
      <c r="B2" s="1"/>
      <c r="C2" s="1"/>
      <c r="D2" s="1"/>
      <c r="E2" s="1"/>
    </row>
    <row r="3" spans="1:17" ht="15">
      <c r="A3" s="178" t="s">
        <v>4</v>
      </c>
      <c r="B3" s="219" t="s">
        <v>16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ht="51" customHeight="1">
      <c r="A4" s="179"/>
      <c r="B4" s="66" t="s">
        <v>124</v>
      </c>
      <c r="C4" s="66" t="s">
        <v>125</v>
      </c>
      <c r="D4" s="66" t="s">
        <v>126</v>
      </c>
      <c r="E4" s="76" t="s">
        <v>127</v>
      </c>
      <c r="F4" s="66" t="s">
        <v>128</v>
      </c>
      <c r="G4" s="66" t="s">
        <v>129</v>
      </c>
      <c r="H4" s="66" t="s">
        <v>130</v>
      </c>
      <c r="I4" s="76" t="s">
        <v>131</v>
      </c>
      <c r="J4" s="66" t="s">
        <v>355</v>
      </c>
      <c r="K4" s="66" t="s">
        <v>356</v>
      </c>
      <c r="L4" s="66" t="s">
        <v>357</v>
      </c>
      <c r="M4" s="76" t="s">
        <v>358</v>
      </c>
      <c r="N4" s="76" t="s">
        <v>132</v>
      </c>
      <c r="O4" s="76" t="s">
        <v>133</v>
      </c>
      <c r="P4" s="76" t="s">
        <v>134</v>
      </c>
      <c r="Q4" s="76" t="s">
        <v>135</v>
      </c>
    </row>
    <row r="5" spans="1:17" ht="15" customHeight="1">
      <c r="A5" s="4" t="s">
        <v>9</v>
      </c>
      <c r="B5" s="4"/>
      <c r="C5" s="4"/>
      <c r="D5" s="4"/>
      <c r="E5" s="4"/>
      <c r="F5" s="5">
        <v>208702859</v>
      </c>
      <c r="G5" s="5">
        <v>417690564</v>
      </c>
      <c r="H5" s="5">
        <v>613507592</v>
      </c>
      <c r="I5" s="5">
        <v>819619300</v>
      </c>
      <c r="J5" s="5">
        <v>217242265.00000003</v>
      </c>
      <c r="K5" s="5">
        <v>472231924.0000009</v>
      </c>
      <c r="L5" s="5">
        <v>702080766.0000015</v>
      </c>
      <c r="M5" s="6"/>
      <c r="N5" s="159">
        <f>_xlfn.IFERROR(J5/F5*100-100," ")</f>
        <v>4.091657412321339</v>
      </c>
      <c r="O5" s="159">
        <f>_xlfn.IFERROR(K5/G5*100-100," ")</f>
        <v>13.057838673128572</v>
      </c>
      <c r="P5" s="159">
        <f>_xlfn.IFERROR(L5/H5*100-100," ")</f>
        <v>14.437176516635759</v>
      </c>
      <c r="Q5" s="6"/>
    </row>
    <row r="6" spans="1:17" ht="15" customHeight="1">
      <c r="A6" s="4" t="s">
        <v>12</v>
      </c>
      <c r="B6" s="4"/>
      <c r="C6" s="4"/>
      <c r="D6" s="4"/>
      <c r="E6" s="4"/>
      <c r="F6" s="5">
        <v>1639487485</v>
      </c>
      <c r="G6" s="5">
        <v>3275488864</v>
      </c>
      <c r="H6" s="5">
        <v>4809915575</v>
      </c>
      <c r="I6" s="5">
        <v>6381050356</v>
      </c>
      <c r="J6" s="5">
        <v>1669904247.0000024</v>
      </c>
      <c r="K6" s="5">
        <v>3460909564.999958</v>
      </c>
      <c r="L6" s="5">
        <v>5048629717.999971</v>
      </c>
      <c r="M6" s="6"/>
      <c r="N6" s="159">
        <f>_xlfn.IFERROR(J6/F6*100-100," ")</f>
        <v>1.8552603955987195</v>
      </c>
      <c r="O6" s="159">
        <f>_xlfn.IFERROR(K6/G6*100-100," ")</f>
        <v>5.660855789737724</v>
      </c>
      <c r="P6" s="159">
        <f>_xlfn.IFERROR(L6/H6*100-100," ")</f>
        <v>4.9629591055758056</v>
      </c>
      <c r="Q6" s="6"/>
    </row>
    <row r="7" spans="1:17" ht="15" customHeight="1">
      <c r="A7" s="4" t="s">
        <v>13</v>
      </c>
      <c r="B7" s="4"/>
      <c r="C7" s="4"/>
      <c r="D7" s="4"/>
      <c r="E7" s="4"/>
      <c r="F7" s="5">
        <v>475241836</v>
      </c>
      <c r="G7" s="5">
        <v>1067153672</v>
      </c>
      <c r="H7" s="5">
        <v>1652657827</v>
      </c>
      <c r="I7" s="5">
        <v>2276513086</v>
      </c>
      <c r="J7" s="5">
        <v>593066434</v>
      </c>
      <c r="K7" s="5">
        <v>1241198964.9999971</v>
      </c>
      <c r="L7" s="5">
        <v>2018258593.9999995</v>
      </c>
      <c r="M7" s="6"/>
      <c r="N7" s="159">
        <f>_xlfn.IFERROR(J7/F7*100-100," ")</f>
        <v>24.79255593146054</v>
      </c>
      <c r="O7" s="159">
        <f>_xlfn.IFERROR(K7/G7*100-100," ")</f>
        <v>16.30929992245737</v>
      </c>
      <c r="P7" s="159">
        <f>_xlfn.IFERROR(L7/H7*100-100," ")</f>
        <v>22.121988050222058</v>
      </c>
      <c r="Q7" s="6"/>
    </row>
    <row r="8" spans="1:17" ht="15" customHeight="1">
      <c r="A8" s="4" t="s">
        <v>10</v>
      </c>
      <c r="B8" s="4"/>
      <c r="C8" s="4"/>
      <c r="D8" s="4"/>
      <c r="E8" s="4"/>
      <c r="F8" s="5">
        <v>1762128644</v>
      </c>
      <c r="G8" s="5">
        <v>3526920442</v>
      </c>
      <c r="H8" s="5">
        <v>5240884431</v>
      </c>
      <c r="I8" s="5">
        <v>6913066761</v>
      </c>
      <c r="J8" s="5">
        <v>1832106146.9999962</v>
      </c>
      <c r="K8" s="5">
        <v>3617473964.0000067</v>
      </c>
      <c r="L8" s="5">
        <v>5396022800.000071</v>
      </c>
      <c r="M8" s="6"/>
      <c r="N8" s="159">
        <f>_xlfn.IFERROR(J8/F8*100-100," ")</f>
        <v>3.9711915039953425</v>
      </c>
      <c r="O8" s="159">
        <f>_xlfn.IFERROR(K8/G8*100-100," ")</f>
        <v>2.567495453587739</v>
      </c>
      <c r="P8" s="159">
        <f>_xlfn.IFERROR(L8/H8*100-100," ")</f>
        <v>2.9601562683279496</v>
      </c>
      <c r="Q8" s="6"/>
    </row>
    <row r="9" spans="1:17" ht="15" customHeight="1">
      <c r="A9" s="4" t="s">
        <v>11</v>
      </c>
      <c r="B9" s="4"/>
      <c r="C9" s="4"/>
      <c r="D9" s="4"/>
      <c r="E9" s="4"/>
      <c r="F9" s="5">
        <v>1345003259</v>
      </c>
      <c r="G9" s="5">
        <v>2795374683</v>
      </c>
      <c r="H9" s="5">
        <v>4326498951</v>
      </c>
      <c r="I9" s="5">
        <v>5676757207</v>
      </c>
      <c r="J9" s="5">
        <v>1517145269.0000017</v>
      </c>
      <c r="K9" s="5">
        <v>2999468082</v>
      </c>
      <c r="L9" s="5">
        <v>4491519046.000018</v>
      </c>
      <c r="M9" s="6"/>
      <c r="N9" s="159">
        <f>_xlfn.IFERROR(J9/F9*100-100," ")</f>
        <v>12.79863144182923</v>
      </c>
      <c r="O9" s="159">
        <f>_xlfn.IFERROR(K9/G9*100-100," ")</f>
        <v>7.301110661164273</v>
      </c>
      <c r="P9" s="159">
        <f>_xlfn.IFERROR(L9/H9*100-100," ")</f>
        <v>3.814171617027128</v>
      </c>
      <c r="Q9" s="6"/>
    </row>
    <row r="10" spans="1:17" ht="15" customHeight="1">
      <c r="A10" s="4" t="s">
        <v>8</v>
      </c>
      <c r="B10" s="4"/>
      <c r="C10" s="4"/>
      <c r="D10" s="4"/>
      <c r="E10" s="4"/>
      <c r="F10" s="5">
        <v>2410113646</v>
      </c>
      <c r="G10" s="5">
        <v>4852145295</v>
      </c>
      <c r="H10" s="5">
        <v>6958799972</v>
      </c>
      <c r="I10" s="5">
        <v>9233334305</v>
      </c>
      <c r="J10" s="5">
        <v>2378751721.000001</v>
      </c>
      <c r="K10" s="5">
        <v>4847450626.99998</v>
      </c>
      <c r="L10" s="5">
        <v>7030210169.999997</v>
      </c>
      <c r="M10" s="6"/>
      <c r="N10" s="159">
        <f>_xlfn.IFERROR(J10/F10*100-100," ")</f>
        <v>-1.3012633264016245</v>
      </c>
      <c r="O10" s="159">
        <f>_xlfn.IFERROR(K10/G10*100-100," ")</f>
        <v>-0.09675448105103612</v>
      </c>
      <c r="P10" s="159">
        <f>_xlfn.IFERROR(L10/H10*100-100," ")</f>
        <v>1.0261855246210416</v>
      </c>
      <c r="Q10" s="6"/>
    </row>
    <row r="11" spans="1:17" ht="15" customHeight="1">
      <c r="A11" s="4" t="s">
        <v>7</v>
      </c>
      <c r="B11" s="4"/>
      <c r="C11" s="4"/>
      <c r="D11" s="4"/>
      <c r="E11" s="4"/>
      <c r="F11" s="5">
        <v>3712274486</v>
      </c>
      <c r="G11" s="5">
        <v>7493181223</v>
      </c>
      <c r="H11" s="5">
        <v>10896961255</v>
      </c>
      <c r="I11" s="5">
        <v>14654665707</v>
      </c>
      <c r="J11" s="5">
        <v>4090497115.000011</v>
      </c>
      <c r="K11" s="5">
        <v>8201198786.000051</v>
      </c>
      <c r="L11" s="5">
        <v>11531633285.999947</v>
      </c>
      <c r="M11" s="6"/>
      <c r="N11" s="159">
        <f>_xlfn.IFERROR(J11/F11*100-100," ")</f>
        <v>10.188433813997094</v>
      </c>
      <c r="O11" s="159">
        <f>_xlfn.IFERROR(K11/G11*100-100," ")</f>
        <v>9.448824763864266</v>
      </c>
      <c r="P11" s="159">
        <f>_xlfn.IFERROR(L11/H11*100-100," ")</f>
        <v>5.824302905626382</v>
      </c>
      <c r="Q11" s="6"/>
    </row>
    <row r="12" spans="1:17" ht="15" customHeight="1">
      <c r="A12" s="7" t="s">
        <v>14</v>
      </c>
      <c r="B12" s="7">
        <f aca="true" t="shared" si="0" ref="B12:M12">SUM(B5:B11)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138">
        <f t="shared" si="0"/>
        <v>11552952215</v>
      </c>
      <c r="G12" s="138">
        <f t="shared" si="0"/>
        <v>23427954743</v>
      </c>
      <c r="H12" s="138">
        <f t="shared" si="0"/>
        <v>34499225603</v>
      </c>
      <c r="I12" s="138">
        <f t="shared" si="0"/>
        <v>45955006722</v>
      </c>
      <c r="J12" s="138">
        <v>12298713198.000011</v>
      </c>
      <c r="K12" s="138">
        <v>24839931912.999992</v>
      </c>
      <c r="L12" s="138">
        <f t="shared" si="0"/>
        <v>36218354380</v>
      </c>
      <c r="M12" s="7">
        <f t="shared" si="0"/>
        <v>0</v>
      </c>
      <c r="N12" s="160">
        <f>_xlfn.IFERROR(J12/F12*100-100," ")</f>
        <v>6.455155090416966</v>
      </c>
      <c r="O12" s="160">
        <f>_xlfn.IFERROR(K12/G12*100-100," ")</f>
        <v>6.026890462650698</v>
      </c>
      <c r="P12" s="160">
        <f>_xlfn.IFERROR(L12/H12*100-100," ")</f>
        <v>4.98309381428696</v>
      </c>
      <c r="Q12" s="9"/>
    </row>
    <row r="13" spans="1:17" ht="15" customHeight="1">
      <c r="A13" s="10"/>
      <c r="B13" s="10"/>
      <c r="C13" s="10"/>
      <c r="D13" s="10"/>
      <c r="E13" s="10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customHeight="1">
      <c r="A14" s="13" t="s">
        <v>15</v>
      </c>
      <c r="B14" s="13"/>
      <c r="C14" s="13"/>
      <c r="D14" s="13"/>
      <c r="E14" s="13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</row>
    <row r="15" ht="12.75" customHeight="1"/>
    <row r="16" ht="12.75" customHeight="1">
      <c r="A16" s="16" t="s">
        <v>47</v>
      </c>
    </row>
    <row r="17" ht="12.75" customHeight="1"/>
    <row r="18" spans="1:5" ht="12.75" customHeight="1">
      <c r="A18" s="1" t="s">
        <v>378</v>
      </c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17" ht="12.75" customHeight="1">
      <c r="A20" s="178" t="s">
        <v>4</v>
      </c>
      <c r="B20" s="219" t="s">
        <v>17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7" ht="42" customHeight="1">
      <c r="A21" s="179"/>
      <c r="B21" s="66" t="s">
        <v>124</v>
      </c>
      <c r="C21" s="66" t="s">
        <v>125</v>
      </c>
      <c r="D21" s="66" t="s">
        <v>126</v>
      </c>
      <c r="E21" s="76" t="s">
        <v>127</v>
      </c>
      <c r="F21" s="66" t="s">
        <v>128</v>
      </c>
      <c r="G21" s="66" t="s">
        <v>129</v>
      </c>
      <c r="H21" s="66" t="s">
        <v>130</v>
      </c>
      <c r="I21" s="76" t="s">
        <v>131</v>
      </c>
      <c r="J21" s="66" t="s">
        <v>355</v>
      </c>
      <c r="K21" s="66" t="s">
        <v>356</v>
      </c>
      <c r="L21" s="66" t="s">
        <v>357</v>
      </c>
      <c r="M21" s="76" t="s">
        <v>358</v>
      </c>
      <c r="N21" s="76" t="s">
        <v>132</v>
      </c>
      <c r="O21" s="76" t="s">
        <v>133</v>
      </c>
      <c r="P21" s="76" t="s">
        <v>134</v>
      </c>
      <c r="Q21" s="76" t="s">
        <v>135</v>
      </c>
    </row>
    <row r="22" spans="1:17" ht="12.75" customHeight="1">
      <c r="A22" s="4" t="s">
        <v>9</v>
      </c>
      <c r="B22" s="4"/>
      <c r="C22" s="4"/>
      <c r="D22" s="4"/>
      <c r="E22" s="4"/>
      <c r="F22" s="5">
        <v>990953864</v>
      </c>
      <c r="G22" s="5">
        <v>2081496378</v>
      </c>
      <c r="H22" s="5">
        <v>2958576989</v>
      </c>
      <c r="I22" s="5">
        <v>3890559388</v>
      </c>
      <c r="J22" s="5">
        <v>978039561.9999971</v>
      </c>
      <c r="K22" s="5">
        <v>2032221956.0000057</v>
      </c>
      <c r="L22" s="5">
        <v>2931491087.0000114</v>
      </c>
      <c r="M22" s="6"/>
      <c r="N22" s="159">
        <f>_xlfn.IFERROR(J22/F22*100-100," ")</f>
        <v>-1.303219299017016</v>
      </c>
      <c r="O22" s="159">
        <f>_xlfn.IFERROR(K22/G22*100-100," ")</f>
        <v>-2.367259560035336</v>
      </c>
      <c r="P22" s="159">
        <f>_xlfn.IFERROR(L22/H22*100-100," ")</f>
        <v>-0.9155043827047251</v>
      </c>
      <c r="Q22" s="6"/>
    </row>
    <row r="23" spans="1:17" ht="15">
      <c r="A23" s="4" t="s">
        <v>12</v>
      </c>
      <c r="B23" s="4"/>
      <c r="C23" s="4"/>
      <c r="D23" s="4"/>
      <c r="E23" s="4"/>
      <c r="F23" s="5">
        <v>2296341086</v>
      </c>
      <c r="G23" s="5">
        <v>4770077027</v>
      </c>
      <c r="H23" s="5">
        <v>7083859449</v>
      </c>
      <c r="I23" s="5">
        <v>9546555819</v>
      </c>
      <c r="J23" s="5">
        <v>2382444437.000029</v>
      </c>
      <c r="K23" s="5">
        <v>5013430305.999969</v>
      </c>
      <c r="L23" s="5">
        <v>7422002027.000006</v>
      </c>
      <c r="M23" s="6"/>
      <c r="N23" s="159">
        <f>_xlfn.IFERROR(J23/F23*100-100," ")</f>
        <v>3.749588923221012</v>
      </c>
      <c r="O23" s="159">
        <f>_xlfn.IFERROR(K23/G23*100-100," ")</f>
        <v>5.101663508210024</v>
      </c>
      <c r="P23" s="159">
        <f>_xlfn.IFERROR(L23/H23*100-100," ")</f>
        <v>4.773423025039563</v>
      </c>
      <c r="Q23" s="6"/>
    </row>
    <row r="24" spans="1:17" ht="15">
      <c r="A24" s="4" t="s">
        <v>13</v>
      </c>
      <c r="B24" s="4"/>
      <c r="C24" s="4"/>
      <c r="D24" s="4"/>
      <c r="E24" s="4"/>
      <c r="F24" s="5">
        <v>358302958</v>
      </c>
      <c r="G24" s="5">
        <v>743583189</v>
      </c>
      <c r="H24" s="5">
        <v>1107143454</v>
      </c>
      <c r="I24" s="5">
        <v>1468789456</v>
      </c>
      <c r="J24" s="5">
        <v>365195624.0000014</v>
      </c>
      <c r="K24" s="5">
        <v>730792353.0000006</v>
      </c>
      <c r="L24" s="5">
        <v>1102929531.9999943</v>
      </c>
      <c r="M24" s="6"/>
      <c r="N24" s="159">
        <f>_xlfn.IFERROR(J24/F24*100-100," ")</f>
        <v>1.9236977664028672</v>
      </c>
      <c r="O24" s="159">
        <f>_xlfn.IFERROR(K24/G24*100-100," ")</f>
        <v>-1.720162073217523</v>
      </c>
      <c r="P24" s="159">
        <f>_xlfn.IFERROR(L24/H24*100-100," ")</f>
        <v>-0.38061210449117766</v>
      </c>
      <c r="Q24" s="6"/>
    </row>
    <row r="25" spans="1:17" ht="15">
      <c r="A25" s="4" t="s">
        <v>10</v>
      </c>
      <c r="B25" s="4"/>
      <c r="C25" s="4"/>
      <c r="D25" s="4"/>
      <c r="E25" s="4"/>
      <c r="F25" s="5">
        <v>3110163368</v>
      </c>
      <c r="G25" s="5">
        <v>6301613668</v>
      </c>
      <c r="H25" s="5">
        <v>9536110641</v>
      </c>
      <c r="I25" s="5">
        <v>12872025544</v>
      </c>
      <c r="J25" s="5">
        <v>3359722431.0000124</v>
      </c>
      <c r="K25" s="5">
        <v>6752957732.000018</v>
      </c>
      <c r="L25" s="5">
        <v>10112681954.999928</v>
      </c>
      <c r="M25" s="6"/>
      <c r="N25" s="159">
        <f>_xlfn.IFERROR(J25/F25*100-100," ")</f>
        <v>8.023985671225105</v>
      </c>
      <c r="O25" s="159">
        <f>_xlfn.IFERROR(K25/G25*100-100," ")</f>
        <v>7.162356941873043</v>
      </c>
      <c r="P25" s="159">
        <f>_xlfn.IFERROR(L25/H25*100-100," ")</f>
        <v>6.046189434096846</v>
      </c>
      <c r="Q25" s="6"/>
    </row>
    <row r="26" spans="1:17" ht="15">
      <c r="A26" s="4" t="s">
        <v>11</v>
      </c>
      <c r="B26" s="4"/>
      <c r="C26" s="4"/>
      <c r="D26" s="4"/>
      <c r="E26" s="4"/>
      <c r="F26" s="5">
        <v>1104483377</v>
      </c>
      <c r="G26" s="5">
        <v>2310987969</v>
      </c>
      <c r="H26" s="5">
        <v>3483632636</v>
      </c>
      <c r="I26" s="5">
        <v>4698229900</v>
      </c>
      <c r="J26" s="5">
        <v>1150631287.9999983</v>
      </c>
      <c r="K26" s="5">
        <v>2406625406.99998</v>
      </c>
      <c r="L26" s="5">
        <v>3708895038.9999743</v>
      </c>
      <c r="M26" s="6"/>
      <c r="N26" s="159">
        <f>_xlfn.IFERROR(J26/F26*100-100," ")</f>
        <v>4.178234997555634</v>
      </c>
      <c r="O26" s="159">
        <f>_xlfn.IFERROR(K26/G26*100-100," ")</f>
        <v>4.13837887876862</v>
      </c>
      <c r="P26" s="159">
        <f>_xlfn.IFERROR(L26/H26*100-100," ")</f>
        <v>6.4663076316401344</v>
      </c>
      <c r="Q26" s="6"/>
    </row>
    <row r="27" spans="1:17" ht="15">
      <c r="A27" s="4" t="s">
        <v>8</v>
      </c>
      <c r="B27" s="4"/>
      <c r="C27" s="4"/>
      <c r="D27" s="4"/>
      <c r="E27" s="4"/>
      <c r="F27" s="5">
        <v>4276266186</v>
      </c>
      <c r="G27" s="5">
        <v>8856918866</v>
      </c>
      <c r="H27" s="5">
        <v>12988867836</v>
      </c>
      <c r="I27" s="5">
        <v>17701305410</v>
      </c>
      <c r="J27" s="5">
        <v>4436251975.000011</v>
      </c>
      <c r="K27" s="5">
        <v>9063775941.999985</v>
      </c>
      <c r="L27" s="5">
        <v>13236330678.999874</v>
      </c>
      <c r="M27" s="6"/>
      <c r="N27" s="159">
        <f>_xlfn.IFERROR(J27/F27*100-100," ")</f>
        <v>3.741249539698586</v>
      </c>
      <c r="O27" s="159">
        <f>_xlfn.IFERROR(K27/G27*100-100," ")</f>
        <v>2.335542180408453</v>
      </c>
      <c r="P27" s="159">
        <f>_xlfn.IFERROR(L27/H27*100-100," ")</f>
        <v>1.905191785183959</v>
      </c>
      <c r="Q27" s="6"/>
    </row>
    <row r="28" spans="1:17" ht="15">
      <c r="A28" s="4" t="s">
        <v>7</v>
      </c>
      <c r="B28" s="4"/>
      <c r="C28" s="4"/>
      <c r="D28" s="4"/>
      <c r="E28" s="4"/>
      <c r="F28" s="5">
        <v>2715015771</v>
      </c>
      <c r="G28" s="5">
        <v>5511253866</v>
      </c>
      <c r="H28" s="5">
        <v>8249417709</v>
      </c>
      <c r="I28" s="5">
        <v>11142634038</v>
      </c>
      <c r="J28" s="5">
        <v>2782977966.0000105</v>
      </c>
      <c r="K28" s="5">
        <v>5599976836.999982</v>
      </c>
      <c r="L28" s="5">
        <v>8483128630.999996</v>
      </c>
      <c r="M28" s="6"/>
      <c r="N28" s="159">
        <f>_xlfn.IFERROR(J28/F28*100-100," ")</f>
        <v>2.50319706153968</v>
      </c>
      <c r="O28" s="159">
        <f>_xlfn.IFERROR(K28/G28*100-100," ")</f>
        <v>1.6098509188141605</v>
      </c>
      <c r="P28" s="159">
        <f>_xlfn.IFERROR(L28/H28*100-100," ")</f>
        <v>2.83305962001441</v>
      </c>
      <c r="Q28" s="6"/>
    </row>
    <row r="29" spans="1:17" ht="15">
      <c r="A29" s="7" t="s">
        <v>14</v>
      </c>
      <c r="B29" s="7">
        <f>SUM(B22:B28)</f>
        <v>0</v>
      </c>
      <c r="C29" s="7">
        <f aca="true" t="shared" si="1" ref="C29:M29">SUM(C22:C28)</f>
        <v>0</v>
      </c>
      <c r="D29" s="7">
        <f t="shared" si="1"/>
        <v>0</v>
      </c>
      <c r="E29" s="7">
        <f t="shared" si="1"/>
        <v>0</v>
      </c>
      <c r="F29" s="138">
        <f t="shared" si="1"/>
        <v>14851526610</v>
      </c>
      <c r="G29" s="138">
        <f t="shared" si="1"/>
        <v>30575930963</v>
      </c>
      <c r="H29" s="138">
        <f t="shared" si="1"/>
        <v>45407608714</v>
      </c>
      <c r="I29" s="138">
        <f t="shared" si="1"/>
        <v>61320099555</v>
      </c>
      <c r="J29" s="138">
        <v>15455263283.000061</v>
      </c>
      <c r="K29" s="138">
        <v>31599780532.99994</v>
      </c>
      <c r="L29" s="138">
        <f t="shared" si="1"/>
        <v>46997458949.99979</v>
      </c>
      <c r="M29" s="7">
        <f t="shared" si="1"/>
        <v>0</v>
      </c>
      <c r="N29" s="160">
        <f>_xlfn.IFERROR(J29/F29*100-100," ")</f>
        <v>4.0651489160282495</v>
      </c>
      <c r="O29" s="160">
        <f>_xlfn.IFERROR(K29/G29*100-100," ")</f>
        <v>3.3485474939059117</v>
      </c>
      <c r="P29" s="160">
        <f>_xlfn.IFERROR(L29/H29*100-100," ")</f>
        <v>3.5012859761311574</v>
      </c>
      <c r="Q29" s="9"/>
    </row>
    <row r="30" spans="1:17" ht="15">
      <c r="A30" s="10"/>
      <c r="B30" s="10"/>
      <c r="C30" s="10"/>
      <c r="D30" s="10"/>
      <c r="E30" s="10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3" t="s">
        <v>15</v>
      </c>
      <c r="B31" s="13"/>
      <c r="C31" s="13"/>
      <c r="D31" s="13"/>
      <c r="E31" s="13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</row>
    <row r="33" ht="15">
      <c r="A33" s="16" t="s">
        <v>47</v>
      </c>
    </row>
  </sheetData>
  <sheetProtection/>
  <mergeCells count="4">
    <mergeCell ref="A20:A21"/>
    <mergeCell ref="A3:A4"/>
    <mergeCell ref="B20:Q20"/>
    <mergeCell ref="B3:Q3"/>
  </mergeCells>
  <hyperlinks>
    <hyperlink ref="S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6"/>
  <sheetViews>
    <sheetView zoomScalePageLayoutView="0" workbookViewId="0" topLeftCell="A1">
      <selection activeCell="V23" sqref="V23"/>
    </sheetView>
  </sheetViews>
  <sheetFormatPr defaultColWidth="9.140625" defaultRowHeight="15" customHeight="1"/>
  <cols>
    <col min="1" max="1" width="41.00390625" style="16" customWidth="1"/>
    <col min="2" max="5" width="3.00390625" style="16" hidden="1" customWidth="1"/>
    <col min="6" max="6" width="12.7109375" style="16" bestFit="1" customWidth="1"/>
    <col min="7" max="9" width="14.7109375" style="16" bestFit="1" customWidth="1"/>
    <col min="10" max="10" width="12.7109375" style="16" bestFit="1" customWidth="1"/>
    <col min="11" max="12" width="14.7109375" style="16" bestFit="1" customWidth="1"/>
    <col min="13" max="13" width="6.7109375" style="16" customWidth="1"/>
    <col min="14" max="14" width="8.7109375" style="16" customWidth="1"/>
    <col min="15" max="15" width="6.7109375" style="16" customWidth="1"/>
    <col min="16" max="16" width="8.7109375" style="16" customWidth="1"/>
    <col min="17" max="17" width="8.00390625" style="16" customWidth="1"/>
    <col min="18" max="16384" width="9.140625" style="17" customWidth="1"/>
  </cols>
  <sheetData>
    <row r="1" spans="1:5" ht="15" customHeight="1">
      <c r="A1" s="1" t="s">
        <v>614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17" ht="15" customHeight="1">
      <c r="A3" s="178" t="s">
        <v>4</v>
      </c>
      <c r="B3" s="221" t="s">
        <v>379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44.25" customHeight="1">
      <c r="A4" s="179"/>
      <c r="B4" s="80" t="s">
        <v>124</v>
      </c>
      <c r="C4" s="80" t="s">
        <v>125</v>
      </c>
      <c r="D4" s="80" t="s">
        <v>126</v>
      </c>
      <c r="E4" s="76" t="s">
        <v>127</v>
      </c>
      <c r="F4" s="80" t="s">
        <v>128</v>
      </c>
      <c r="G4" s="80" t="s">
        <v>129</v>
      </c>
      <c r="H4" s="80" t="s">
        <v>130</v>
      </c>
      <c r="I4" s="76" t="s">
        <v>131</v>
      </c>
      <c r="J4" s="66" t="s">
        <v>355</v>
      </c>
      <c r="K4" s="66" t="s">
        <v>356</v>
      </c>
      <c r="L4" s="66" t="s">
        <v>357</v>
      </c>
      <c r="M4" s="76" t="s">
        <v>358</v>
      </c>
      <c r="N4" s="76" t="s">
        <v>132</v>
      </c>
      <c r="O4" s="76" t="s">
        <v>133</v>
      </c>
      <c r="P4" s="76" t="s">
        <v>134</v>
      </c>
      <c r="Q4" s="76" t="s">
        <v>135</v>
      </c>
    </row>
    <row r="5" spans="1:17" ht="15" customHeight="1">
      <c r="A5" s="19" t="s">
        <v>18</v>
      </c>
      <c r="B5" s="77"/>
      <c r="C5" s="77"/>
      <c r="D5" s="77"/>
      <c r="E5" s="77"/>
      <c r="F5" s="20">
        <v>61914472.00000001</v>
      </c>
      <c r="G5" s="20">
        <v>123772033.00000003</v>
      </c>
      <c r="H5" s="20">
        <v>186438235.0000001</v>
      </c>
      <c r="I5" s="20">
        <v>269979119.0000001</v>
      </c>
      <c r="J5" s="20">
        <v>60564575.99999996</v>
      </c>
      <c r="K5" s="20">
        <v>115520452.99999997</v>
      </c>
      <c r="L5" s="20">
        <v>168732620.00000006</v>
      </c>
      <c r="M5" s="20"/>
      <c r="N5" s="159">
        <f>_xlfn.IFERROR(J5/F5*100-100," ")</f>
        <v>-2.1802592453668126</v>
      </c>
      <c r="O5" s="159">
        <f>_xlfn.IFERROR(K5/G5*100-100," ")</f>
        <v>-6.666756455394136</v>
      </c>
      <c r="P5" s="159">
        <f>_xlfn.IFERROR(L5/H5*100-100," ")</f>
        <v>-9.496772483391098</v>
      </c>
      <c r="Q5" s="99"/>
    </row>
    <row r="6" spans="1:17" ht="15" customHeight="1">
      <c r="A6" s="19" t="s">
        <v>19</v>
      </c>
      <c r="B6" s="77"/>
      <c r="C6" s="77"/>
      <c r="D6" s="77"/>
      <c r="E6" s="77"/>
      <c r="F6" s="20">
        <v>173684674.99999997</v>
      </c>
      <c r="G6" s="20">
        <v>477376085.9999999</v>
      </c>
      <c r="H6" s="20">
        <v>771826221.9999999</v>
      </c>
      <c r="I6" s="20">
        <v>1035172677</v>
      </c>
      <c r="J6" s="20">
        <v>280628571</v>
      </c>
      <c r="K6" s="20">
        <v>577876743.0000001</v>
      </c>
      <c r="L6" s="20">
        <v>936977050.0000001</v>
      </c>
      <c r="M6" s="20"/>
      <c r="N6" s="159">
        <f>_xlfn.IFERROR(J6/F6*100-100," ")</f>
        <v>61.573593640314016</v>
      </c>
      <c r="O6" s="159">
        <f>_xlfn.IFERROR(K6/G6*100-100," ")</f>
        <v>21.052721312897987</v>
      </c>
      <c r="P6" s="159">
        <f>_xlfn.IFERROR(L6/H6*100-100," ")</f>
        <v>21.397410879880724</v>
      </c>
      <c r="Q6" s="99"/>
    </row>
    <row r="7" spans="1:17" ht="15" customHeight="1">
      <c r="A7" s="19" t="s">
        <v>20</v>
      </c>
      <c r="B7" s="77"/>
      <c r="C7" s="77"/>
      <c r="D7" s="77"/>
      <c r="E7" s="77"/>
      <c r="F7" s="20">
        <v>2486223</v>
      </c>
      <c r="G7" s="20">
        <v>3953662</v>
      </c>
      <c r="H7" s="20">
        <v>17466734</v>
      </c>
      <c r="I7" s="20">
        <v>20155302</v>
      </c>
      <c r="J7" s="20">
        <v>3511299</v>
      </c>
      <c r="K7" s="20">
        <v>5581093</v>
      </c>
      <c r="L7" s="20">
        <v>7201956.000000001</v>
      </c>
      <c r="M7" s="20"/>
      <c r="N7" s="159">
        <f>_xlfn.IFERROR(J7/F7*100-100," ")</f>
        <v>41.230251670908046</v>
      </c>
      <c r="O7" s="159">
        <f>_xlfn.IFERROR(K7/G7*100-100," ")</f>
        <v>41.16262341090362</v>
      </c>
      <c r="P7" s="159">
        <f>_xlfn.IFERROR(L7/H7*100-100," ")</f>
        <v>-58.76758643029658</v>
      </c>
      <c r="Q7" s="99"/>
    </row>
    <row r="8" spans="1:18" ht="15" customHeight="1">
      <c r="A8" s="19" t="s">
        <v>21</v>
      </c>
      <c r="B8" s="77"/>
      <c r="C8" s="77"/>
      <c r="D8" s="77"/>
      <c r="E8" s="77"/>
      <c r="F8" s="20">
        <v>43949342.999999985</v>
      </c>
      <c r="G8" s="20">
        <v>94208017</v>
      </c>
      <c r="H8" s="20">
        <v>147061444</v>
      </c>
      <c r="I8" s="20">
        <v>218806068</v>
      </c>
      <c r="J8" s="20">
        <v>55644954.99999997</v>
      </c>
      <c r="K8" s="20">
        <v>107622568.99999999</v>
      </c>
      <c r="L8" s="20">
        <v>159879167.9999998</v>
      </c>
      <c r="M8" s="20"/>
      <c r="N8" s="159">
        <f>_xlfn.IFERROR(J8/F8*100-100," ")</f>
        <v>26.61157414799122</v>
      </c>
      <c r="O8" s="159">
        <f>_xlfn.IFERROR(K8/G8*100-100," ")</f>
        <v>14.239289210386403</v>
      </c>
      <c r="P8" s="159">
        <f>_xlfn.IFERROR(L8/H8*100-100," ")</f>
        <v>8.715897009687865</v>
      </c>
      <c r="Q8" s="99"/>
      <c r="R8" s="25"/>
    </row>
    <row r="9" spans="1:18" ht="15" customHeight="1">
      <c r="A9" s="19" t="s">
        <v>22</v>
      </c>
      <c r="B9" s="77"/>
      <c r="C9" s="77"/>
      <c r="D9" s="77"/>
      <c r="E9" s="77"/>
      <c r="F9" s="20">
        <v>649429.9999999999</v>
      </c>
      <c r="G9" s="20">
        <v>834242.9999999999</v>
      </c>
      <c r="H9" s="20">
        <v>907326.9999999999</v>
      </c>
      <c r="I9" s="20">
        <v>988184.9999999999</v>
      </c>
      <c r="J9" s="20">
        <v>124241.99999999997</v>
      </c>
      <c r="K9" s="20">
        <v>403912.99999999994</v>
      </c>
      <c r="L9" s="20">
        <v>780401</v>
      </c>
      <c r="M9" s="20"/>
      <c r="N9" s="159">
        <f>_xlfn.IFERROR(J9/F9*100-100," ")</f>
        <v>-80.86906979967048</v>
      </c>
      <c r="O9" s="159">
        <f>_xlfn.IFERROR(K9/G9*100-100," ")</f>
        <v>-51.58329167880342</v>
      </c>
      <c r="P9" s="159">
        <f>_xlfn.IFERROR(L9/H9*100-100," ")</f>
        <v>-13.989002862253614</v>
      </c>
      <c r="Q9" s="99"/>
      <c r="R9" s="25"/>
    </row>
    <row r="10" spans="1:18" ht="15" customHeight="1">
      <c r="A10" s="19" t="s">
        <v>23</v>
      </c>
      <c r="B10" s="77"/>
      <c r="C10" s="77"/>
      <c r="D10" s="77"/>
      <c r="E10" s="77"/>
      <c r="F10" s="20">
        <v>2851172.999999998</v>
      </c>
      <c r="G10" s="20">
        <v>5713766.999999997</v>
      </c>
      <c r="H10" s="20">
        <v>8151076.999999998</v>
      </c>
      <c r="I10" s="20">
        <v>10585266.999999996</v>
      </c>
      <c r="J10" s="20">
        <v>3155729.000000001</v>
      </c>
      <c r="K10" s="20">
        <v>6075405.999999999</v>
      </c>
      <c r="L10" s="20">
        <v>8571276.000000002</v>
      </c>
      <c r="M10" s="20"/>
      <c r="N10" s="159">
        <f>_xlfn.IFERROR(J10/F10*100-100," ")</f>
        <v>10.681779043221965</v>
      </c>
      <c r="O10" s="159">
        <f>_xlfn.IFERROR(K10/G10*100-100," ")</f>
        <v>6.329257038307688</v>
      </c>
      <c r="P10" s="159">
        <f>_xlfn.IFERROR(L10/H10*100-100," ")</f>
        <v>5.155134714099788</v>
      </c>
      <c r="Q10" s="99"/>
      <c r="R10" s="25"/>
    </row>
    <row r="11" spans="1:18" ht="15" customHeight="1">
      <c r="A11" s="19" t="s">
        <v>24</v>
      </c>
      <c r="B11" s="77"/>
      <c r="C11" s="77"/>
      <c r="D11" s="77"/>
      <c r="E11" s="77"/>
      <c r="F11" s="20">
        <v>1853182</v>
      </c>
      <c r="G11" s="20">
        <v>3639953</v>
      </c>
      <c r="H11" s="20">
        <v>4624941</v>
      </c>
      <c r="I11" s="20">
        <v>6419641</v>
      </c>
      <c r="J11" s="20">
        <v>2099308.9999999995</v>
      </c>
      <c r="K11" s="20">
        <v>5235150</v>
      </c>
      <c r="L11" s="20">
        <v>7762997.999999995</v>
      </c>
      <c r="M11" s="20"/>
      <c r="N11" s="159">
        <f>_xlfn.IFERROR(J11/F11*100-100," ")</f>
        <v>13.281318294695254</v>
      </c>
      <c r="O11" s="159">
        <f>_xlfn.IFERROR(K11/G11*100-100," ")</f>
        <v>43.824659274446674</v>
      </c>
      <c r="P11" s="159">
        <f>_xlfn.IFERROR(L11/H11*100-100," ")</f>
        <v>67.8507466365516</v>
      </c>
      <c r="Q11" s="99"/>
      <c r="R11" s="25"/>
    </row>
    <row r="12" spans="1:18" ht="15" customHeight="1">
      <c r="A12" s="19" t="s">
        <v>25</v>
      </c>
      <c r="B12" s="77"/>
      <c r="C12" s="77"/>
      <c r="D12" s="77"/>
      <c r="E12" s="77"/>
      <c r="F12" s="20">
        <v>127027.00000000004</v>
      </c>
      <c r="G12" s="20">
        <v>203747.00000000006</v>
      </c>
      <c r="H12" s="20">
        <v>402657</v>
      </c>
      <c r="I12" s="20">
        <v>567695</v>
      </c>
      <c r="J12" s="20">
        <v>109960.99999999997</v>
      </c>
      <c r="K12" s="20">
        <v>213195.00000000003</v>
      </c>
      <c r="L12" s="20">
        <v>444124.00000000006</v>
      </c>
      <c r="M12" s="20"/>
      <c r="N12" s="159">
        <f>_xlfn.IFERROR(J12/F12*100-100," ")</f>
        <v>-13.434939028710474</v>
      </c>
      <c r="O12" s="159">
        <f>_xlfn.IFERROR(K12/G12*100-100," ")</f>
        <v>4.637123491388806</v>
      </c>
      <c r="P12" s="159">
        <f>_xlfn.IFERROR(L12/H12*100-100," ")</f>
        <v>10.29834325492915</v>
      </c>
      <c r="Q12" s="99"/>
      <c r="R12" s="25"/>
    </row>
    <row r="13" spans="1:18" ht="15" customHeight="1">
      <c r="A13" s="19" t="s">
        <v>26</v>
      </c>
      <c r="B13" s="77"/>
      <c r="C13" s="77"/>
      <c r="D13" s="77"/>
      <c r="E13" s="77"/>
      <c r="F13" s="20">
        <v>1221127.9999999998</v>
      </c>
      <c r="G13" s="20">
        <v>2239991</v>
      </c>
      <c r="H13" s="20">
        <v>3075487</v>
      </c>
      <c r="I13" s="20">
        <v>4197288.999999999</v>
      </c>
      <c r="J13" s="20">
        <v>1057082.9999999998</v>
      </c>
      <c r="K13" s="20">
        <v>2007582.999999999</v>
      </c>
      <c r="L13" s="20">
        <v>3042836.999999998</v>
      </c>
      <c r="M13" s="20"/>
      <c r="N13" s="159">
        <f>_xlfn.IFERROR(J13/F13*100-100," ")</f>
        <v>-13.433890632267875</v>
      </c>
      <c r="O13" s="159">
        <f>_xlfn.IFERROR(K13/G13*100-100," ")</f>
        <v>-10.375398829727473</v>
      </c>
      <c r="P13" s="159">
        <f>_xlfn.IFERROR(L13/H13*100-100," ")</f>
        <v>-1.0616204848208355</v>
      </c>
      <c r="Q13" s="99"/>
      <c r="R13" s="25"/>
    </row>
    <row r="14" spans="1:18" ht="15" customHeight="1">
      <c r="A14" s="19" t="s">
        <v>27</v>
      </c>
      <c r="B14" s="77"/>
      <c r="C14" s="77"/>
      <c r="D14" s="77"/>
      <c r="E14" s="77"/>
      <c r="F14" s="20">
        <v>1962725.0000000007</v>
      </c>
      <c r="G14" s="20">
        <v>3351642.000000001</v>
      </c>
      <c r="H14" s="20">
        <v>4883713.000000001</v>
      </c>
      <c r="I14" s="20">
        <v>6208304.000000001</v>
      </c>
      <c r="J14" s="20">
        <v>382178</v>
      </c>
      <c r="K14" s="20">
        <v>751993.9999999999</v>
      </c>
      <c r="L14" s="20">
        <v>1139497.9999999998</v>
      </c>
      <c r="M14" s="20"/>
      <c r="N14" s="159">
        <f>_xlfn.IFERROR(J14/F14*100-100," ")</f>
        <v>-80.528194219771</v>
      </c>
      <c r="O14" s="159">
        <f>_xlfn.IFERROR(K14/G14*100-100," ")</f>
        <v>-77.56341518575076</v>
      </c>
      <c r="P14" s="159">
        <f>_xlfn.IFERROR(L14/H14*100-100," ")</f>
        <v>-76.66738401703786</v>
      </c>
      <c r="Q14" s="99"/>
      <c r="R14" s="25"/>
    </row>
    <row r="15" spans="1:18" ht="15" customHeight="1">
      <c r="A15" s="19" t="s">
        <v>28</v>
      </c>
      <c r="B15" s="77"/>
      <c r="C15" s="77"/>
      <c r="D15" s="77"/>
      <c r="E15" s="77"/>
      <c r="F15" s="20">
        <v>467296</v>
      </c>
      <c r="G15" s="20">
        <v>884255</v>
      </c>
      <c r="H15" s="20">
        <v>1586280</v>
      </c>
      <c r="I15" s="20">
        <v>2554232</v>
      </c>
      <c r="J15" s="20">
        <v>594227.9999999999</v>
      </c>
      <c r="K15" s="20">
        <v>1287151.9999999998</v>
      </c>
      <c r="L15" s="20">
        <v>2007615.9999999998</v>
      </c>
      <c r="M15" s="20"/>
      <c r="N15" s="159">
        <f>_xlfn.IFERROR(J15/F15*100-100," ")</f>
        <v>27.163082928165423</v>
      </c>
      <c r="O15" s="159">
        <f>_xlfn.IFERROR(K15/G15*100-100," ")</f>
        <v>45.56344041028885</v>
      </c>
      <c r="P15" s="159">
        <f>_xlfn.IFERROR(L15/H15*100-100," ")</f>
        <v>26.56126282875657</v>
      </c>
      <c r="Q15" s="99"/>
      <c r="R15" s="25"/>
    </row>
    <row r="16" spans="1:18" ht="15" customHeight="1">
      <c r="A16" s="19" t="s">
        <v>29</v>
      </c>
      <c r="B16" s="77"/>
      <c r="C16" s="77"/>
      <c r="D16" s="77"/>
      <c r="E16" s="77"/>
      <c r="F16" s="20">
        <v>8531120.999999998</v>
      </c>
      <c r="G16" s="20">
        <v>11006137.999999998</v>
      </c>
      <c r="H16" s="20">
        <v>13581135.999999996</v>
      </c>
      <c r="I16" s="20">
        <v>17826958.999999996</v>
      </c>
      <c r="J16" s="20">
        <v>4191203.0000000014</v>
      </c>
      <c r="K16" s="20">
        <v>8424598.000000002</v>
      </c>
      <c r="L16" s="20">
        <v>16458794.999999996</v>
      </c>
      <c r="M16" s="20"/>
      <c r="N16" s="159">
        <f>_xlfn.IFERROR(J16/F16*100-100," ")</f>
        <v>-50.87160292299215</v>
      </c>
      <c r="O16" s="159">
        <f>_xlfn.IFERROR(K16/G16*100-100," ")</f>
        <v>-23.455457309366807</v>
      </c>
      <c r="P16" s="159">
        <f>_xlfn.IFERROR(L16/H16*100-100," ")</f>
        <v>21.18864725307222</v>
      </c>
      <c r="Q16" s="99"/>
      <c r="R16" s="25"/>
    </row>
    <row r="17" spans="1:18" ht="15" customHeight="1">
      <c r="A17" s="19" t="s">
        <v>30</v>
      </c>
      <c r="B17" s="77"/>
      <c r="C17" s="77"/>
      <c r="D17" s="77"/>
      <c r="E17" s="77"/>
      <c r="F17" s="20">
        <v>926166.0000000002</v>
      </c>
      <c r="G17" s="20">
        <v>1834108.0000000005</v>
      </c>
      <c r="H17" s="20">
        <v>2779390.0000000005</v>
      </c>
      <c r="I17" s="20">
        <v>3325976.0000000005</v>
      </c>
      <c r="J17" s="20">
        <v>1151661.0000000002</v>
      </c>
      <c r="K17" s="20">
        <v>2146295.000000001</v>
      </c>
      <c r="L17" s="20">
        <v>3311703.0000000023</v>
      </c>
      <c r="M17" s="20"/>
      <c r="N17" s="159">
        <f>_xlfn.IFERROR(J17/F17*100-100," ")</f>
        <v>24.347147271655388</v>
      </c>
      <c r="O17" s="159">
        <f>_xlfn.IFERROR(K17/G17*100-100," ")</f>
        <v>17.021189591888827</v>
      </c>
      <c r="P17" s="159">
        <f>_xlfn.IFERROR(L17/H17*100-100," ")</f>
        <v>19.152152090926492</v>
      </c>
      <c r="Q17" s="99"/>
      <c r="R17" s="25"/>
    </row>
    <row r="18" spans="1:18" ht="15" customHeight="1">
      <c r="A18" s="19" t="s">
        <v>31</v>
      </c>
      <c r="B18" s="77"/>
      <c r="C18" s="77"/>
      <c r="D18" s="77"/>
      <c r="E18" s="77"/>
      <c r="F18" s="20">
        <v>5049295.000000002</v>
      </c>
      <c r="G18" s="20">
        <v>12381831.000000006</v>
      </c>
      <c r="H18" s="20">
        <v>16488940.000000004</v>
      </c>
      <c r="I18" s="20">
        <v>22559674.000000007</v>
      </c>
      <c r="J18" s="20">
        <v>6908224.000000002</v>
      </c>
      <c r="K18" s="20">
        <v>14696793.000000004</v>
      </c>
      <c r="L18" s="20">
        <v>20715773.000000007</v>
      </c>
      <c r="M18" s="20"/>
      <c r="N18" s="159">
        <f>_xlfn.IFERROR(J18/F18*100-100," ")</f>
        <v>36.81561485316266</v>
      </c>
      <c r="O18" s="159">
        <f>_xlfn.IFERROR(K18/G18*100-100," ")</f>
        <v>18.69644319971738</v>
      </c>
      <c r="P18" s="159">
        <f>_xlfn.IFERROR(L18/H18*100-100," ")</f>
        <v>25.634352481117674</v>
      </c>
      <c r="Q18" s="99"/>
      <c r="R18" s="25"/>
    </row>
    <row r="19" spans="1:18" ht="15" customHeight="1">
      <c r="A19" s="19" t="s">
        <v>32</v>
      </c>
      <c r="B19" s="77"/>
      <c r="C19" s="77"/>
      <c r="D19" s="77"/>
      <c r="E19" s="77"/>
      <c r="F19" s="20">
        <v>6525507.999999996</v>
      </c>
      <c r="G19" s="20">
        <v>12630326.999999996</v>
      </c>
      <c r="H19" s="20">
        <v>19324166</v>
      </c>
      <c r="I19" s="20">
        <v>25078031</v>
      </c>
      <c r="J19" s="20">
        <v>7125798.000000003</v>
      </c>
      <c r="K19" s="20">
        <v>14367150.000000006</v>
      </c>
      <c r="L19" s="20">
        <v>20649098.000000007</v>
      </c>
      <c r="M19" s="20"/>
      <c r="N19" s="159">
        <f>_xlfn.IFERROR(J19/F19*100-100," ")</f>
        <v>9.199130550449212</v>
      </c>
      <c r="O19" s="159">
        <f>_xlfn.IFERROR(K19/G19*100-100," ")</f>
        <v>13.751211666966427</v>
      </c>
      <c r="P19" s="159">
        <f>_xlfn.IFERROR(L19/H19*100-100," ")</f>
        <v>6.856347642635697</v>
      </c>
      <c r="Q19" s="99"/>
      <c r="R19" s="25"/>
    </row>
    <row r="20" spans="1:18" ht="15" customHeight="1">
      <c r="A20" s="19" t="s">
        <v>33</v>
      </c>
      <c r="B20" s="77"/>
      <c r="C20" s="77"/>
      <c r="D20" s="77"/>
      <c r="E20" s="77"/>
      <c r="F20" s="20">
        <v>43299299.00000002</v>
      </c>
      <c r="G20" s="20">
        <v>88455755.00000003</v>
      </c>
      <c r="H20" s="20">
        <v>129034995.00000007</v>
      </c>
      <c r="I20" s="20">
        <v>174684815.00000003</v>
      </c>
      <c r="J20" s="20">
        <v>55731705.00000004</v>
      </c>
      <c r="K20" s="20">
        <v>104234114.00000015</v>
      </c>
      <c r="L20" s="20">
        <v>150295216.00000015</v>
      </c>
      <c r="M20" s="20"/>
      <c r="N20" s="159">
        <f>_xlfn.IFERROR(J20/F20*100-100," ")</f>
        <v>28.712718882585165</v>
      </c>
      <c r="O20" s="159">
        <f>_xlfn.IFERROR(K20/G20*100-100," ")</f>
        <v>17.837572015523605</v>
      </c>
      <c r="P20" s="159">
        <f>_xlfn.IFERROR(L20/H20*100-100," ")</f>
        <v>16.47632179161944</v>
      </c>
      <c r="Q20" s="99"/>
      <c r="R20" s="25"/>
    </row>
    <row r="21" spans="1:18" ht="15" customHeight="1">
      <c r="A21" s="19" t="s">
        <v>34</v>
      </c>
      <c r="B21" s="77"/>
      <c r="C21" s="77"/>
      <c r="D21" s="77"/>
      <c r="E21" s="77"/>
      <c r="F21" s="20">
        <v>10442647.999999998</v>
      </c>
      <c r="G21" s="20">
        <v>20722096.000000007</v>
      </c>
      <c r="H21" s="20">
        <v>29510874.000000004</v>
      </c>
      <c r="I21" s="20">
        <v>37745784.00000001</v>
      </c>
      <c r="J21" s="20">
        <v>8422977.000000004</v>
      </c>
      <c r="K21" s="20">
        <v>15565457.000000032</v>
      </c>
      <c r="L21" s="20">
        <v>25295840.000000045</v>
      </c>
      <c r="M21" s="20"/>
      <c r="N21" s="159">
        <f>_xlfn.IFERROR(J21/F21*100-100," ")</f>
        <v>-19.340602115478717</v>
      </c>
      <c r="O21" s="159">
        <f>_xlfn.IFERROR(K21/G21*100-100," ")</f>
        <v>-24.884736563328218</v>
      </c>
      <c r="P21" s="159">
        <f>_xlfn.IFERROR(L21/H21*100-100," ")</f>
        <v>-14.282985993569554</v>
      </c>
      <c r="Q21" s="99"/>
      <c r="R21" s="25"/>
    </row>
    <row r="22" spans="1:18" ht="15" customHeight="1">
      <c r="A22" s="19" t="s">
        <v>35</v>
      </c>
      <c r="B22" s="77"/>
      <c r="C22" s="77"/>
      <c r="D22" s="77"/>
      <c r="E22" s="77"/>
      <c r="F22" s="20">
        <v>1177359</v>
      </c>
      <c r="G22" s="20">
        <v>2338619</v>
      </c>
      <c r="H22" s="20">
        <v>3240232</v>
      </c>
      <c r="I22" s="20">
        <v>4737663</v>
      </c>
      <c r="J22" s="20">
        <v>1391592.0000000002</v>
      </c>
      <c r="K22" s="20">
        <v>2922020.0000000005</v>
      </c>
      <c r="L22" s="20">
        <v>4394434.000000001</v>
      </c>
      <c r="M22" s="20"/>
      <c r="N22" s="159">
        <f>_xlfn.IFERROR(J22/F22*100-100," ")</f>
        <v>18.196064242087616</v>
      </c>
      <c r="O22" s="159">
        <f>_xlfn.IFERROR(K22/G22*100-100," ")</f>
        <v>24.94638930069415</v>
      </c>
      <c r="P22" s="159">
        <f>_xlfn.IFERROR(L22/H22*100-100," ")</f>
        <v>35.620967881312225</v>
      </c>
      <c r="Q22" s="99"/>
      <c r="R22" s="25"/>
    </row>
    <row r="23" spans="1:18" ht="15" customHeight="1">
      <c r="A23" s="19" t="s">
        <v>36</v>
      </c>
      <c r="B23" s="77"/>
      <c r="C23" s="77"/>
      <c r="D23" s="77"/>
      <c r="E23" s="77"/>
      <c r="F23" s="20">
        <v>5715</v>
      </c>
      <c r="G23" s="20">
        <v>5879</v>
      </c>
      <c r="H23" s="20">
        <v>46528</v>
      </c>
      <c r="I23" s="20">
        <v>69067</v>
      </c>
      <c r="J23" s="20">
        <v>21793</v>
      </c>
      <c r="K23" s="20">
        <v>53508</v>
      </c>
      <c r="L23" s="20">
        <v>77260</v>
      </c>
      <c r="M23" s="20"/>
      <c r="N23" s="159">
        <f>_xlfn.IFERROR(J23/F23*100-100," ")</f>
        <v>281.3298337707787</v>
      </c>
      <c r="O23" s="159">
        <f>_xlfn.IFERROR(K23/G23*100-100," ")</f>
        <v>810.1547882292907</v>
      </c>
      <c r="P23" s="159">
        <f>_xlfn.IFERROR(L23/H23*100-100," ")</f>
        <v>66.05055020632739</v>
      </c>
      <c r="Q23" s="99"/>
      <c r="R23" s="25"/>
    </row>
    <row r="24" spans="1:18" ht="15" customHeight="1">
      <c r="A24" s="19" t="s">
        <v>37</v>
      </c>
      <c r="B24" s="77"/>
      <c r="C24" s="77"/>
      <c r="D24" s="77"/>
      <c r="E24" s="77"/>
      <c r="F24" s="20">
        <v>21151984.000000004</v>
      </c>
      <c r="G24" s="20">
        <v>40473137.000000015</v>
      </c>
      <c r="H24" s="20">
        <v>55391231.00000002</v>
      </c>
      <c r="I24" s="20">
        <v>73406653.00000003</v>
      </c>
      <c r="J24" s="20">
        <v>21783382</v>
      </c>
      <c r="K24" s="20">
        <v>101820611.99999991</v>
      </c>
      <c r="L24" s="20">
        <v>235153458.00000012</v>
      </c>
      <c r="M24" s="20"/>
      <c r="N24" s="159">
        <f>_xlfn.IFERROR(J24/F24*100-100," ")</f>
        <v>2.9850533169843345</v>
      </c>
      <c r="O24" s="159">
        <f>_xlfn.IFERROR(K24/G24*100-100," ")</f>
        <v>151.57578469887292</v>
      </c>
      <c r="P24" s="159">
        <f>_xlfn.IFERROR(L24/H24*100-100," ")</f>
        <v>324.53192275145506</v>
      </c>
      <c r="Q24" s="99"/>
      <c r="R24" s="25"/>
    </row>
    <row r="25" spans="1:18" ht="15" customHeight="1">
      <c r="A25" s="19" t="s">
        <v>38</v>
      </c>
      <c r="B25" s="77"/>
      <c r="C25" s="77"/>
      <c r="D25" s="77"/>
      <c r="E25" s="77"/>
      <c r="F25" s="20">
        <v>6033516.999999995</v>
      </c>
      <c r="G25" s="20">
        <v>12666747.999999996</v>
      </c>
      <c r="H25" s="20">
        <v>18587789</v>
      </c>
      <c r="I25" s="20">
        <v>24569392</v>
      </c>
      <c r="J25" s="20">
        <v>5549384.000000002</v>
      </c>
      <c r="K25" s="20">
        <v>10159544.999999998</v>
      </c>
      <c r="L25" s="20">
        <v>15226978.999999981</v>
      </c>
      <c r="M25" s="20"/>
      <c r="N25" s="159">
        <f>_xlfn.IFERROR(J25/F25*100-100," ")</f>
        <v>-8.02405959906956</v>
      </c>
      <c r="O25" s="159">
        <f>_xlfn.IFERROR(K25/G25*100-100," ")</f>
        <v>-19.79358079911276</v>
      </c>
      <c r="P25" s="159">
        <f>_xlfn.IFERROR(L25/H25*100-100," ")</f>
        <v>-18.080741071463734</v>
      </c>
      <c r="Q25" s="99"/>
      <c r="R25" s="25"/>
    </row>
    <row r="26" spans="1:18" ht="15" customHeight="1">
      <c r="A26" s="19" t="s">
        <v>39</v>
      </c>
      <c r="B26" s="77"/>
      <c r="C26" s="77"/>
      <c r="D26" s="77"/>
      <c r="E26" s="77"/>
      <c r="F26" s="20">
        <v>54689672.99999999</v>
      </c>
      <c r="G26" s="20">
        <v>97587976.99999997</v>
      </c>
      <c r="H26" s="20">
        <v>140328523</v>
      </c>
      <c r="I26" s="20">
        <v>201751741</v>
      </c>
      <c r="J26" s="20">
        <v>37542064.999999985</v>
      </c>
      <c r="K26" s="20">
        <v>77659429.00000003</v>
      </c>
      <c r="L26" s="20">
        <v>128520685.00000001</v>
      </c>
      <c r="M26" s="20"/>
      <c r="N26" s="159">
        <f>_xlfn.IFERROR(J26/F26*100-100," ")</f>
        <v>-31.35438019532502</v>
      </c>
      <c r="O26" s="159">
        <f>_xlfn.IFERROR(K26/G26*100-100," ")</f>
        <v>-20.42110986684348</v>
      </c>
      <c r="P26" s="159">
        <f>_xlfn.IFERROR(L26/H26*100-100," ")</f>
        <v>-8.41442477093554</v>
      </c>
      <c r="Q26" s="99"/>
      <c r="R26" s="25"/>
    </row>
    <row r="27" spans="1:18" ht="15" customHeight="1">
      <c r="A27" s="19" t="s">
        <v>40</v>
      </c>
      <c r="B27" s="77"/>
      <c r="C27" s="77"/>
      <c r="D27" s="77"/>
      <c r="E27" s="77"/>
      <c r="F27" s="20">
        <v>1316200.0000000005</v>
      </c>
      <c r="G27" s="20">
        <v>2470434.0000000005</v>
      </c>
      <c r="H27" s="20">
        <v>3592228</v>
      </c>
      <c r="I27" s="20">
        <v>4743008</v>
      </c>
      <c r="J27" s="20">
        <v>1062110</v>
      </c>
      <c r="K27" s="20">
        <v>2445351.999999999</v>
      </c>
      <c r="L27" s="20">
        <v>3337995.9999999995</v>
      </c>
      <c r="M27" s="20"/>
      <c r="N27" s="159">
        <f>_xlfn.IFERROR(J27/F27*100-100," ")</f>
        <v>-19.304816897128134</v>
      </c>
      <c r="O27" s="159">
        <f>_xlfn.IFERROR(K27/G27*100-100," ")</f>
        <v>-1.0152871924528881</v>
      </c>
      <c r="P27" s="159">
        <f>_xlfn.IFERROR(L27/H27*100-100," ")</f>
        <v>-7.077279059124322</v>
      </c>
      <c r="Q27" s="99"/>
      <c r="R27" s="25"/>
    </row>
    <row r="28" spans="1:18" ht="15" customHeight="1">
      <c r="A28" s="19" t="s">
        <v>41</v>
      </c>
      <c r="B28" s="77"/>
      <c r="C28" s="77"/>
      <c r="D28" s="77"/>
      <c r="E28" s="77"/>
      <c r="F28" s="20">
        <v>3882883.0000000023</v>
      </c>
      <c r="G28" s="20">
        <v>7428723.000000002</v>
      </c>
      <c r="H28" s="20">
        <v>11620308.000000004</v>
      </c>
      <c r="I28" s="20">
        <v>17703789.000000004</v>
      </c>
      <c r="J28" s="20">
        <v>5725466.000000005</v>
      </c>
      <c r="K28" s="20">
        <v>10543397.999999998</v>
      </c>
      <c r="L28" s="20">
        <v>15470534.00000001</v>
      </c>
      <c r="M28" s="20"/>
      <c r="N28" s="159">
        <f>_xlfn.IFERROR(J28/F28*100-100," ")</f>
        <v>47.45399230417195</v>
      </c>
      <c r="O28" s="159">
        <f>_xlfn.IFERROR(K28/G28*100-100," ")</f>
        <v>41.92746182621153</v>
      </c>
      <c r="P28" s="159">
        <f>_xlfn.IFERROR(L28/H28*100-100," ")</f>
        <v>33.13359680311402</v>
      </c>
      <c r="Q28" s="99"/>
      <c r="R28" s="25"/>
    </row>
    <row r="29" spans="1:18" ht="15" customHeight="1">
      <c r="A29" s="19" t="s">
        <v>42</v>
      </c>
      <c r="B29" s="77"/>
      <c r="C29" s="77"/>
      <c r="D29" s="77"/>
      <c r="E29" s="77"/>
      <c r="F29" s="20">
        <v>11428928.999999996</v>
      </c>
      <c r="G29" s="20">
        <v>23771369.999999993</v>
      </c>
      <c r="H29" s="20">
        <v>36491583.99999999</v>
      </c>
      <c r="I29" s="20">
        <v>56617626.999999985</v>
      </c>
      <c r="J29" s="20">
        <v>13233018.000000006</v>
      </c>
      <c r="K29" s="20">
        <v>25086935.99999999</v>
      </c>
      <c r="L29" s="20">
        <v>38728952.999999985</v>
      </c>
      <c r="M29" s="20"/>
      <c r="N29" s="159">
        <f>_xlfn.IFERROR(J29/F29*100-100," ")</f>
        <v>15.78528486789979</v>
      </c>
      <c r="O29" s="159">
        <f>_xlfn.IFERROR(K29/G29*100-100," ")</f>
        <v>5.534245607215709</v>
      </c>
      <c r="P29" s="159">
        <f>_xlfn.IFERROR(L29/H29*100-100," ")</f>
        <v>6.131191783837053</v>
      </c>
      <c r="Q29" s="99"/>
      <c r="R29" s="25"/>
    </row>
    <row r="30" spans="1:18" ht="15" customHeight="1">
      <c r="A30" s="19" t="s">
        <v>43</v>
      </c>
      <c r="B30" s="77"/>
      <c r="C30" s="77"/>
      <c r="D30" s="77"/>
      <c r="E30" s="77"/>
      <c r="F30" s="20">
        <v>6398502.999999995</v>
      </c>
      <c r="G30" s="20">
        <v>10887815.999999993</v>
      </c>
      <c r="H30" s="20">
        <v>16499658.999999994</v>
      </c>
      <c r="I30" s="20">
        <v>22288726.999999996</v>
      </c>
      <c r="J30" s="20">
        <v>8693322</v>
      </c>
      <c r="K30" s="20">
        <v>15046373.999999987</v>
      </c>
      <c r="L30" s="20">
        <v>21278182.99999999</v>
      </c>
      <c r="M30" s="20"/>
      <c r="N30" s="159">
        <f>_xlfn.IFERROR(J30/F30*100-100," ")</f>
        <v>35.864935907664744</v>
      </c>
      <c r="O30" s="159">
        <f>_xlfn.IFERROR(K30/G30*100-100," ")</f>
        <v>38.194602113040816</v>
      </c>
      <c r="P30" s="159">
        <f>_xlfn.IFERROR(L30/H30*100-100," ")</f>
        <v>28.961350049719186</v>
      </c>
      <c r="Q30" s="99"/>
      <c r="R30" s="25"/>
    </row>
    <row r="31" spans="1:18" ht="15" customHeight="1">
      <c r="A31" s="19" t="s">
        <v>44</v>
      </c>
      <c r="B31" s="77"/>
      <c r="C31" s="77"/>
      <c r="D31" s="77"/>
      <c r="E31" s="77"/>
      <c r="F31" s="20">
        <v>1598816.9999999993</v>
      </c>
      <c r="G31" s="20">
        <v>3438186.000000001</v>
      </c>
      <c r="H31" s="20">
        <v>5236203.000000001</v>
      </c>
      <c r="I31" s="20">
        <v>8020949.000000002</v>
      </c>
      <c r="J31" s="20">
        <v>1662141.0000000007</v>
      </c>
      <c r="K31" s="20">
        <v>3296930.999999999</v>
      </c>
      <c r="L31" s="20">
        <v>5081967.000000002</v>
      </c>
      <c r="M31" s="20"/>
      <c r="N31" s="159">
        <f>_xlfn.IFERROR(J31/F31*100-100," ")</f>
        <v>3.9606784266117643</v>
      </c>
      <c r="O31" s="159">
        <f>_xlfn.IFERROR(K31/G31*100-100," ")</f>
        <v>-4.1084164731053505</v>
      </c>
      <c r="P31" s="159">
        <f>_xlfn.IFERROR(L31/H31*100-100," ")</f>
        <v>-2.945569528148525</v>
      </c>
      <c r="Q31" s="99"/>
      <c r="R31" s="25"/>
    </row>
    <row r="32" spans="1:18" ht="15" customHeight="1">
      <c r="A32" s="19" t="s">
        <v>5</v>
      </c>
      <c r="B32" s="77"/>
      <c r="C32" s="77"/>
      <c r="D32" s="77"/>
      <c r="E32" s="77"/>
      <c r="F32" s="20">
        <v>1617545.0000000005</v>
      </c>
      <c r="G32" s="20">
        <v>2877132.0000000005</v>
      </c>
      <c r="H32" s="20">
        <v>4479924</v>
      </c>
      <c r="I32" s="20">
        <v>5749452</v>
      </c>
      <c r="J32" s="20">
        <v>4998462</v>
      </c>
      <c r="K32" s="20">
        <v>10155202.000000006</v>
      </c>
      <c r="L32" s="20">
        <v>17722176.00000001</v>
      </c>
      <c r="M32" s="20"/>
      <c r="N32" s="159">
        <f>_xlfn.IFERROR(J32/F32*100-100," ")</f>
        <v>209.01532878528872</v>
      </c>
      <c r="O32" s="159">
        <f>_xlfn.IFERROR(K32/G32*100-100," ")</f>
        <v>252.9626725503037</v>
      </c>
      <c r="P32" s="159">
        <f>_xlfn.IFERROR(L32/H32*100-100," ")</f>
        <v>295.59099663297883</v>
      </c>
      <c r="Q32" s="99"/>
      <c r="R32" s="25"/>
    </row>
    <row r="33" spans="1:17" ht="15" customHeight="1">
      <c r="A33" s="22" t="s">
        <v>6</v>
      </c>
      <c r="B33" s="22"/>
      <c r="C33" s="22"/>
      <c r="D33" s="22"/>
      <c r="E33" s="22"/>
      <c r="F33" s="14">
        <f>SUM(F5:F32)</f>
        <v>475241835.99999994</v>
      </c>
      <c r="G33" s="14">
        <f aca="true" t="shared" si="0" ref="G33:M33">SUM(G5:G32)</f>
        <v>1067153671.9999999</v>
      </c>
      <c r="H33" s="14">
        <f t="shared" si="0"/>
        <v>1652657827</v>
      </c>
      <c r="I33" s="14">
        <f t="shared" si="0"/>
        <v>2276513086</v>
      </c>
      <c r="J33" s="14">
        <f t="shared" si="0"/>
        <v>593066433.9999999</v>
      </c>
      <c r="K33" s="14">
        <f t="shared" si="0"/>
        <v>1241198965.0000002</v>
      </c>
      <c r="L33" s="14">
        <f t="shared" si="0"/>
        <v>2018258594.0000005</v>
      </c>
      <c r="M33" s="14">
        <f t="shared" si="0"/>
        <v>0</v>
      </c>
      <c r="N33" s="153">
        <f>_xlfn.IFERROR(J33/F33*100-100," ")</f>
        <v>24.79255593146054</v>
      </c>
      <c r="O33" s="153">
        <f>_xlfn.IFERROR(K33/G33*100-100," ")</f>
        <v>16.309299922457683</v>
      </c>
      <c r="P33" s="153">
        <f>_xlfn.IFERROR(L33/H33*100-100," ")</f>
        <v>22.121988050222114</v>
      </c>
      <c r="Q33" s="15"/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F36" s="23"/>
      <c r="G36" s="23"/>
      <c r="H36" s="23"/>
      <c r="I36" s="23"/>
      <c r="J36" s="23"/>
      <c r="K36" s="23"/>
      <c r="L36" s="23"/>
      <c r="M36" s="23"/>
      <c r="N36" s="24"/>
      <c r="O36" s="23"/>
      <c r="P36" s="24"/>
      <c r="Q36" s="23"/>
    </row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6"/>
  <sheetViews>
    <sheetView zoomScalePageLayoutView="0" workbookViewId="0" topLeftCell="A1">
      <selection activeCell="V23" sqref="V23"/>
    </sheetView>
  </sheetViews>
  <sheetFormatPr defaultColWidth="9.140625" defaultRowHeight="15" customHeight="1"/>
  <cols>
    <col min="1" max="1" width="41.00390625" style="16" customWidth="1"/>
    <col min="2" max="5" width="8.7109375" style="16" hidden="1" customWidth="1"/>
    <col min="6" max="7" width="12.7109375" style="16" bestFit="1" customWidth="1"/>
    <col min="8" max="9" width="14.7109375" style="16" bestFit="1" customWidth="1"/>
    <col min="10" max="11" width="12.7109375" style="16" bestFit="1" customWidth="1"/>
    <col min="12" max="12" width="14.7109375" style="16" bestFit="1" customWidth="1"/>
    <col min="13" max="13" width="6.7109375" style="16" customWidth="1"/>
    <col min="14" max="14" width="8.7109375" style="16" customWidth="1"/>
    <col min="15" max="15" width="6.7109375" style="16" customWidth="1"/>
    <col min="16" max="16" width="8.7109375" style="16" customWidth="1"/>
    <col min="17" max="17" width="6.7109375" style="16" customWidth="1"/>
    <col min="18" max="16384" width="9.140625" style="17" customWidth="1"/>
  </cols>
  <sheetData>
    <row r="1" spans="1:5" ht="15" customHeight="1">
      <c r="A1" s="1" t="s">
        <v>613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17" ht="15" customHeight="1">
      <c r="A3" s="178" t="s">
        <v>4</v>
      </c>
      <c r="B3" s="221" t="s">
        <v>379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48.75" customHeight="1">
      <c r="A4" s="179"/>
      <c r="B4" s="80" t="s">
        <v>124</v>
      </c>
      <c r="C4" s="80" t="s">
        <v>125</v>
      </c>
      <c r="D4" s="80" t="s">
        <v>126</v>
      </c>
      <c r="E4" s="76" t="s">
        <v>127</v>
      </c>
      <c r="F4" s="80" t="s">
        <v>128</v>
      </c>
      <c r="G4" s="80" t="s">
        <v>129</v>
      </c>
      <c r="H4" s="80" t="s">
        <v>130</v>
      </c>
      <c r="I4" s="76" t="s">
        <v>131</v>
      </c>
      <c r="J4" s="66" t="s">
        <v>355</v>
      </c>
      <c r="K4" s="66" t="s">
        <v>356</v>
      </c>
      <c r="L4" s="66" t="s">
        <v>357</v>
      </c>
      <c r="M4" s="76" t="s">
        <v>358</v>
      </c>
      <c r="N4" s="76" t="s">
        <v>132</v>
      </c>
      <c r="O4" s="76" t="s">
        <v>133</v>
      </c>
      <c r="P4" s="76" t="s">
        <v>134</v>
      </c>
      <c r="Q4" s="76" t="s">
        <v>135</v>
      </c>
    </row>
    <row r="5" spans="1:17" ht="15" customHeight="1">
      <c r="A5" s="19" t="s">
        <v>18</v>
      </c>
      <c r="B5" s="77"/>
      <c r="C5" s="77"/>
      <c r="D5" s="77"/>
      <c r="E5" s="77"/>
      <c r="F5" s="20">
        <v>22986383.000000026</v>
      </c>
      <c r="G5" s="20">
        <v>49073471.00000003</v>
      </c>
      <c r="H5" s="20">
        <v>66663454.000000045</v>
      </c>
      <c r="I5" s="20">
        <v>93463595.00000003</v>
      </c>
      <c r="J5" s="20">
        <v>19615724.999999993</v>
      </c>
      <c r="K5" s="20">
        <v>43966639.000000015</v>
      </c>
      <c r="L5" s="20">
        <v>57273007.99999999</v>
      </c>
      <c r="M5" s="20"/>
      <c r="N5" s="159">
        <f>_xlfn.IFERROR(J5/F5*100-100," ")</f>
        <v>-14.66371634023514</v>
      </c>
      <c r="O5" s="159">
        <f>_xlfn.IFERROR(K5/G5*100-100," ")</f>
        <v>-10.406502527608069</v>
      </c>
      <c r="P5" s="159">
        <f>_xlfn.IFERROR(L5/H5*100-100," ")</f>
        <v>-14.086347821101569</v>
      </c>
      <c r="Q5" s="99"/>
    </row>
    <row r="6" spans="1:17" ht="15" customHeight="1">
      <c r="A6" s="19" t="s">
        <v>19</v>
      </c>
      <c r="B6" s="77"/>
      <c r="C6" s="77"/>
      <c r="D6" s="77"/>
      <c r="E6" s="77"/>
      <c r="F6" s="20">
        <v>56334.000000000015</v>
      </c>
      <c r="G6" s="20">
        <v>200366.00000000006</v>
      </c>
      <c r="H6" s="20">
        <v>242098.00000000006</v>
      </c>
      <c r="I6" s="20">
        <v>289278.00000000006</v>
      </c>
      <c r="J6" s="20">
        <v>222464.99999999997</v>
      </c>
      <c r="K6" s="20">
        <v>294481</v>
      </c>
      <c r="L6" s="20">
        <v>566575.0000000001</v>
      </c>
      <c r="M6" s="20"/>
      <c r="N6" s="159">
        <f>_xlfn.IFERROR(J6/F6*100-100," ")</f>
        <v>294.9036106081584</v>
      </c>
      <c r="O6" s="159">
        <f>_xlfn.IFERROR(K6/G6*100-100," ")</f>
        <v>46.97154207799724</v>
      </c>
      <c r="P6" s="159">
        <f>_xlfn.IFERROR(L6/H6*100-100," ")</f>
        <v>134.02712950953745</v>
      </c>
      <c r="Q6" s="99"/>
    </row>
    <row r="7" spans="1:17" ht="15" customHeight="1">
      <c r="A7" s="19" t="s">
        <v>20</v>
      </c>
      <c r="B7" s="77"/>
      <c r="C7" s="77"/>
      <c r="D7" s="77"/>
      <c r="E7" s="77"/>
      <c r="F7" s="20">
        <v>72051</v>
      </c>
      <c r="G7" s="20">
        <v>72198</v>
      </c>
      <c r="H7" s="20">
        <v>110176</v>
      </c>
      <c r="I7" s="20">
        <v>509648</v>
      </c>
      <c r="J7" s="20">
        <v>117437.00000000001</v>
      </c>
      <c r="K7" s="20">
        <v>374886</v>
      </c>
      <c r="L7" s="20">
        <v>666717.9999999999</v>
      </c>
      <c r="M7" s="20"/>
      <c r="N7" s="159">
        <f>_xlfn.IFERROR(J7/F7*100-100," ")</f>
        <v>62.99149213751372</v>
      </c>
      <c r="O7" s="159">
        <f>_xlfn.IFERROR(K7/G7*100-100," ")</f>
        <v>419.24707055597105</v>
      </c>
      <c r="P7" s="159">
        <f>_xlfn.IFERROR(L7/H7*100-100," ")</f>
        <v>505.1390502468777</v>
      </c>
      <c r="Q7" s="99"/>
    </row>
    <row r="8" spans="1:18" ht="15" customHeight="1">
      <c r="A8" s="19" t="s">
        <v>21</v>
      </c>
      <c r="B8" s="77"/>
      <c r="C8" s="77"/>
      <c r="D8" s="77"/>
      <c r="E8" s="77"/>
      <c r="F8" s="20">
        <v>31752706.99999997</v>
      </c>
      <c r="G8" s="20">
        <v>67615023</v>
      </c>
      <c r="H8" s="20">
        <v>98459437.99999997</v>
      </c>
      <c r="I8" s="20">
        <v>138193998.99999997</v>
      </c>
      <c r="J8" s="20">
        <v>34316644.00000002</v>
      </c>
      <c r="K8" s="20">
        <v>63001912.00000007</v>
      </c>
      <c r="L8" s="20">
        <v>88840676.00000003</v>
      </c>
      <c r="M8" s="20"/>
      <c r="N8" s="159">
        <f>_xlfn.IFERROR(J8/F8*100-100," ")</f>
        <v>8.074703678020427</v>
      </c>
      <c r="O8" s="159">
        <f>_xlfn.IFERROR(K8/G8*100-100," ")</f>
        <v>-6.82261248361911</v>
      </c>
      <c r="P8" s="159">
        <f>_xlfn.IFERROR(L8/H8*100-100," ")</f>
        <v>-9.769263562117786</v>
      </c>
      <c r="Q8" s="99"/>
      <c r="R8" s="25"/>
    </row>
    <row r="9" spans="1:18" ht="15" customHeight="1">
      <c r="A9" s="19" t="s">
        <v>22</v>
      </c>
      <c r="B9" s="77"/>
      <c r="C9" s="77"/>
      <c r="D9" s="77"/>
      <c r="E9" s="77"/>
      <c r="F9" s="20">
        <v>10237733.000000004</v>
      </c>
      <c r="G9" s="20">
        <v>22338229.000000007</v>
      </c>
      <c r="H9" s="20">
        <v>32868336.000000007</v>
      </c>
      <c r="I9" s="20">
        <v>44257390</v>
      </c>
      <c r="J9" s="20">
        <v>12770840.000000004</v>
      </c>
      <c r="K9" s="20">
        <v>26829926</v>
      </c>
      <c r="L9" s="20">
        <v>38008668.99999998</v>
      </c>
      <c r="M9" s="20"/>
      <c r="N9" s="159">
        <f>_xlfn.IFERROR(J9/F9*100-100," ")</f>
        <v>24.74285078542289</v>
      </c>
      <c r="O9" s="159">
        <f>_xlfn.IFERROR(K9/G9*100-100," ")</f>
        <v>20.107668338434493</v>
      </c>
      <c r="P9" s="159">
        <f>_xlfn.IFERROR(L9/H9*100-100," ")</f>
        <v>15.63916408789288</v>
      </c>
      <c r="Q9" s="99"/>
      <c r="R9" s="25"/>
    </row>
    <row r="10" spans="1:18" ht="15" customHeight="1">
      <c r="A10" s="19" t="s">
        <v>23</v>
      </c>
      <c r="B10" s="77"/>
      <c r="C10" s="77"/>
      <c r="D10" s="77"/>
      <c r="E10" s="77"/>
      <c r="F10" s="20">
        <v>1160508.0000000005</v>
      </c>
      <c r="G10" s="20">
        <v>2045480.000000001</v>
      </c>
      <c r="H10" s="20">
        <v>3040561.000000001</v>
      </c>
      <c r="I10" s="20">
        <v>4393200</v>
      </c>
      <c r="J10" s="20">
        <v>965818.0000000001</v>
      </c>
      <c r="K10" s="20">
        <v>2409099.9999999986</v>
      </c>
      <c r="L10" s="20">
        <v>3674546.999999997</v>
      </c>
      <c r="M10" s="20"/>
      <c r="N10" s="159">
        <f>_xlfn.IFERROR(J10/F10*100-100," ")</f>
        <v>-16.77627383869826</v>
      </c>
      <c r="O10" s="159">
        <f>_xlfn.IFERROR(K10/G10*100-100," ")</f>
        <v>17.776756555918283</v>
      </c>
      <c r="P10" s="159">
        <f>_xlfn.IFERROR(L10/H10*100-100," ")</f>
        <v>20.850954807352863</v>
      </c>
      <c r="Q10" s="99"/>
      <c r="R10" s="25"/>
    </row>
    <row r="11" spans="1:18" ht="15" customHeight="1">
      <c r="A11" s="19" t="s">
        <v>24</v>
      </c>
      <c r="B11" s="77"/>
      <c r="C11" s="77"/>
      <c r="D11" s="77"/>
      <c r="E11" s="77"/>
      <c r="F11" s="20">
        <v>22080855.000000022</v>
      </c>
      <c r="G11" s="20">
        <v>38141046.00000003</v>
      </c>
      <c r="H11" s="20">
        <v>57369457.000000015</v>
      </c>
      <c r="I11" s="20">
        <v>75380832</v>
      </c>
      <c r="J11" s="20">
        <v>21634281.999999993</v>
      </c>
      <c r="K11" s="20">
        <v>35853718.00000001</v>
      </c>
      <c r="L11" s="20">
        <v>57171638.999999985</v>
      </c>
      <c r="M11" s="20"/>
      <c r="N11" s="159">
        <f>_xlfn.IFERROR(J11/F11*100-100," ")</f>
        <v>-2.022444330167602</v>
      </c>
      <c r="O11" s="159">
        <f>_xlfn.IFERROR(K11/G11*100-100," ")</f>
        <v>-5.997024832512508</v>
      </c>
      <c r="P11" s="159">
        <f>_xlfn.IFERROR(L11/H11*100-100," ")</f>
        <v>-0.34481414038836533</v>
      </c>
      <c r="Q11" s="99"/>
      <c r="R11" s="25"/>
    </row>
    <row r="12" spans="1:18" ht="15" customHeight="1">
      <c r="A12" s="19" t="s">
        <v>25</v>
      </c>
      <c r="B12" s="77"/>
      <c r="C12" s="77"/>
      <c r="D12" s="77"/>
      <c r="E12" s="77"/>
      <c r="F12" s="20">
        <v>62473</v>
      </c>
      <c r="G12" s="20">
        <v>90532</v>
      </c>
      <c r="H12" s="20">
        <v>632534.9999999999</v>
      </c>
      <c r="I12" s="20">
        <v>691523.9999999999</v>
      </c>
      <c r="J12" s="20">
        <v>61451.00000000001</v>
      </c>
      <c r="K12" s="20">
        <v>90716.00000000001</v>
      </c>
      <c r="L12" s="20">
        <v>307480.00000000006</v>
      </c>
      <c r="M12" s="20"/>
      <c r="N12" s="159">
        <f>_xlfn.IFERROR(J12/F12*100-100," ")</f>
        <v>-1.6359067116994481</v>
      </c>
      <c r="O12" s="159">
        <f>_xlfn.IFERROR(K12/G12*100-100," ")</f>
        <v>0.20324305218046845</v>
      </c>
      <c r="P12" s="159">
        <f>_xlfn.IFERROR(L12/H12*100-100," ")</f>
        <v>-51.389251187681296</v>
      </c>
      <c r="Q12" s="99"/>
      <c r="R12" s="25"/>
    </row>
    <row r="13" spans="1:18" ht="15" customHeight="1">
      <c r="A13" s="19" t="s">
        <v>26</v>
      </c>
      <c r="B13" s="77"/>
      <c r="C13" s="77"/>
      <c r="D13" s="77"/>
      <c r="E13" s="77"/>
      <c r="F13" s="20">
        <v>735332</v>
      </c>
      <c r="G13" s="20">
        <v>1792007</v>
      </c>
      <c r="H13" s="20">
        <v>3476698</v>
      </c>
      <c r="I13" s="20">
        <v>4781185</v>
      </c>
      <c r="J13" s="20">
        <v>1727330.0000000002</v>
      </c>
      <c r="K13" s="20">
        <v>3561096.999999998</v>
      </c>
      <c r="L13" s="20">
        <v>5747552.9999999935</v>
      </c>
      <c r="M13" s="20"/>
      <c r="N13" s="159">
        <f>_xlfn.IFERROR(J13/F13*100-100," ")</f>
        <v>134.9047777058526</v>
      </c>
      <c r="O13" s="159">
        <f>_xlfn.IFERROR(K13/G13*100-100," ")</f>
        <v>98.72115454906137</v>
      </c>
      <c r="P13" s="159">
        <f>_xlfn.IFERROR(L13/H13*100-100," ")</f>
        <v>65.31642955470949</v>
      </c>
      <c r="Q13" s="99"/>
      <c r="R13" s="25"/>
    </row>
    <row r="14" spans="1:18" ht="15" customHeight="1">
      <c r="A14" s="19" t="s">
        <v>27</v>
      </c>
      <c r="B14" s="77"/>
      <c r="C14" s="77"/>
      <c r="D14" s="77"/>
      <c r="E14" s="77"/>
      <c r="F14" s="20">
        <v>6236936.000000002</v>
      </c>
      <c r="G14" s="20">
        <v>12750699</v>
      </c>
      <c r="H14" s="20">
        <v>20841927</v>
      </c>
      <c r="I14" s="20">
        <v>28758254</v>
      </c>
      <c r="J14" s="20">
        <v>4993450</v>
      </c>
      <c r="K14" s="20">
        <v>12271903.000000002</v>
      </c>
      <c r="L14" s="20">
        <v>18280114.000000004</v>
      </c>
      <c r="M14" s="20"/>
      <c r="N14" s="159">
        <f>_xlfn.IFERROR(J14/F14*100-100," ")</f>
        <v>-19.93745005560426</v>
      </c>
      <c r="O14" s="159">
        <f>_xlfn.IFERROR(K14/G14*100-100," ")</f>
        <v>-3.7550568796267356</v>
      </c>
      <c r="P14" s="159">
        <f>_xlfn.IFERROR(L14/H14*100-100," ")</f>
        <v>-12.291632150904263</v>
      </c>
      <c r="Q14" s="99"/>
      <c r="R14" s="25"/>
    </row>
    <row r="15" spans="1:18" ht="15" customHeight="1">
      <c r="A15" s="19" t="s">
        <v>28</v>
      </c>
      <c r="B15" s="77"/>
      <c r="C15" s="77"/>
      <c r="D15" s="77"/>
      <c r="E15" s="77"/>
      <c r="F15" s="20">
        <v>380171</v>
      </c>
      <c r="G15" s="20">
        <v>570549</v>
      </c>
      <c r="H15" s="20">
        <v>845271</v>
      </c>
      <c r="I15" s="20">
        <v>1017383</v>
      </c>
      <c r="J15" s="20">
        <v>153974</v>
      </c>
      <c r="K15" s="20">
        <v>431727</v>
      </c>
      <c r="L15" s="20">
        <v>677581.0000000001</v>
      </c>
      <c r="M15" s="20"/>
      <c r="N15" s="159">
        <f>_xlfn.IFERROR(J15/F15*100-100," ")</f>
        <v>-59.49875187744462</v>
      </c>
      <c r="O15" s="159">
        <f>_xlfn.IFERROR(K15/G15*100-100," ")</f>
        <v>-24.331301956536606</v>
      </c>
      <c r="P15" s="159">
        <f>_xlfn.IFERROR(L15/H15*100-100," ")</f>
        <v>-19.838607973064242</v>
      </c>
      <c r="Q15" s="99"/>
      <c r="R15" s="25"/>
    </row>
    <row r="16" spans="1:18" ht="15" customHeight="1">
      <c r="A16" s="19" t="s">
        <v>29</v>
      </c>
      <c r="B16" s="77"/>
      <c r="C16" s="77"/>
      <c r="D16" s="77"/>
      <c r="E16" s="77"/>
      <c r="F16" s="20">
        <v>10508185.999999996</v>
      </c>
      <c r="G16" s="20">
        <v>22844910.999999993</v>
      </c>
      <c r="H16" s="20">
        <v>35390944.999999985</v>
      </c>
      <c r="I16" s="20">
        <v>45077284.999999985</v>
      </c>
      <c r="J16" s="20">
        <v>6616706.000000005</v>
      </c>
      <c r="K16" s="20">
        <v>14360997.999999994</v>
      </c>
      <c r="L16" s="20">
        <v>20995057.999999996</v>
      </c>
      <c r="M16" s="20"/>
      <c r="N16" s="159">
        <f>_xlfn.IFERROR(J16/F16*100-100," ")</f>
        <v>-37.0328427760985</v>
      </c>
      <c r="O16" s="159">
        <f>_xlfn.IFERROR(K16/G16*100-100," ")</f>
        <v>-37.13699300470026</v>
      </c>
      <c r="P16" s="159">
        <f>_xlfn.IFERROR(L16/H16*100-100," ")</f>
        <v>-40.676752203141206</v>
      </c>
      <c r="Q16" s="99"/>
      <c r="R16" s="25"/>
    </row>
    <row r="17" spans="1:18" ht="15" customHeight="1">
      <c r="A17" s="19" t="s">
        <v>30</v>
      </c>
      <c r="B17" s="77"/>
      <c r="C17" s="77"/>
      <c r="D17" s="77"/>
      <c r="E17" s="77"/>
      <c r="F17" s="20">
        <v>4894759</v>
      </c>
      <c r="G17" s="20">
        <v>11115435</v>
      </c>
      <c r="H17" s="20">
        <v>15847134</v>
      </c>
      <c r="I17" s="20">
        <v>19917635</v>
      </c>
      <c r="J17" s="20">
        <v>4507201.000000001</v>
      </c>
      <c r="K17" s="20">
        <v>14241694.000000007</v>
      </c>
      <c r="L17" s="20">
        <v>21169419.999999993</v>
      </c>
      <c r="M17" s="20"/>
      <c r="N17" s="159">
        <f>_xlfn.IFERROR(J17/F17*100-100," ")</f>
        <v>-7.9178157698877385</v>
      </c>
      <c r="O17" s="159">
        <f>_xlfn.IFERROR(K17/G17*100-100," ")</f>
        <v>28.125386006035825</v>
      </c>
      <c r="P17" s="159">
        <f>_xlfn.IFERROR(L17/H17*100-100," ")</f>
        <v>33.585164358425885</v>
      </c>
      <c r="Q17" s="99"/>
      <c r="R17" s="25"/>
    </row>
    <row r="18" spans="1:18" ht="15" customHeight="1">
      <c r="A18" s="19" t="s">
        <v>31</v>
      </c>
      <c r="B18" s="77"/>
      <c r="C18" s="77"/>
      <c r="D18" s="77"/>
      <c r="E18" s="77"/>
      <c r="F18" s="20">
        <v>346764.9999999998</v>
      </c>
      <c r="G18" s="20">
        <v>833328</v>
      </c>
      <c r="H18" s="20">
        <v>1271131.0000000002</v>
      </c>
      <c r="I18" s="20">
        <v>1618546.0000000005</v>
      </c>
      <c r="J18" s="20">
        <v>565107</v>
      </c>
      <c r="K18" s="20">
        <v>1338579.9999999995</v>
      </c>
      <c r="L18" s="20">
        <v>2022328.9999999974</v>
      </c>
      <c r="M18" s="20"/>
      <c r="N18" s="159">
        <f>_xlfn.IFERROR(J18/F18*100-100," ")</f>
        <v>62.965408850374246</v>
      </c>
      <c r="O18" s="159">
        <f>_xlfn.IFERROR(K18/G18*100-100," ")</f>
        <v>60.630628036019374</v>
      </c>
      <c r="P18" s="159">
        <f>_xlfn.IFERROR(L18/H18*100-100," ")</f>
        <v>59.09682007597934</v>
      </c>
      <c r="Q18" s="99"/>
      <c r="R18" s="25"/>
    </row>
    <row r="19" spans="1:18" ht="15" customHeight="1">
      <c r="A19" s="19" t="s">
        <v>32</v>
      </c>
      <c r="B19" s="77"/>
      <c r="C19" s="77"/>
      <c r="D19" s="77"/>
      <c r="E19" s="77"/>
      <c r="F19" s="20">
        <v>6739404.999999997</v>
      </c>
      <c r="G19" s="20">
        <v>14585039</v>
      </c>
      <c r="H19" s="20">
        <v>21089440</v>
      </c>
      <c r="I19" s="20">
        <v>27905073</v>
      </c>
      <c r="J19" s="20">
        <v>6717714.999999998</v>
      </c>
      <c r="K19" s="20">
        <v>14136035.99999999</v>
      </c>
      <c r="L19" s="20">
        <v>20725222</v>
      </c>
      <c r="M19" s="20"/>
      <c r="N19" s="159">
        <f>_xlfn.IFERROR(J19/F19*100-100," ")</f>
        <v>-0.321838500579787</v>
      </c>
      <c r="O19" s="159">
        <f>_xlfn.IFERROR(K19/G19*100-100," ")</f>
        <v>-3.078517650861329</v>
      </c>
      <c r="P19" s="159">
        <f>_xlfn.IFERROR(L19/H19*100-100," ")</f>
        <v>-1.7270159852513842</v>
      </c>
      <c r="Q19" s="99"/>
      <c r="R19" s="25"/>
    </row>
    <row r="20" spans="1:18" ht="15" customHeight="1">
      <c r="A20" s="19" t="s">
        <v>33</v>
      </c>
      <c r="B20" s="77"/>
      <c r="C20" s="77"/>
      <c r="D20" s="77"/>
      <c r="E20" s="77"/>
      <c r="F20" s="20">
        <v>63965707.999999985</v>
      </c>
      <c r="G20" s="20">
        <v>130649116</v>
      </c>
      <c r="H20" s="20">
        <v>210600991.00000003</v>
      </c>
      <c r="I20" s="20">
        <v>274711987</v>
      </c>
      <c r="J20" s="20">
        <v>64996789.000000045</v>
      </c>
      <c r="K20" s="20">
        <v>132444620.99999991</v>
      </c>
      <c r="L20" s="20">
        <v>221038877.99999994</v>
      </c>
      <c r="M20" s="20"/>
      <c r="N20" s="159">
        <f>_xlfn.IFERROR(J20/F20*100-100," ")</f>
        <v>1.6119277535395327</v>
      </c>
      <c r="O20" s="159">
        <f>_xlfn.IFERROR(K20/G20*100-100," ")</f>
        <v>1.3742955597188455</v>
      </c>
      <c r="P20" s="159">
        <f>_xlfn.IFERROR(L20/H20*100-100," ")</f>
        <v>4.956238311338197</v>
      </c>
      <c r="Q20" s="99"/>
      <c r="R20" s="25"/>
    </row>
    <row r="21" spans="1:18" ht="15" customHeight="1">
      <c r="A21" s="19" t="s">
        <v>34</v>
      </c>
      <c r="B21" s="77"/>
      <c r="C21" s="77"/>
      <c r="D21" s="77"/>
      <c r="E21" s="77"/>
      <c r="F21" s="20">
        <v>30144166.000000026</v>
      </c>
      <c r="G21" s="20">
        <v>64500859.00000003</v>
      </c>
      <c r="H21" s="20">
        <v>94949618.00000001</v>
      </c>
      <c r="I21" s="20">
        <v>125145423.00000003</v>
      </c>
      <c r="J21" s="20">
        <v>32390030.00000002</v>
      </c>
      <c r="K21" s="20">
        <v>67658166.99999987</v>
      </c>
      <c r="L21" s="20">
        <v>101441797.99999984</v>
      </c>
      <c r="M21" s="20"/>
      <c r="N21" s="159">
        <f>_xlfn.IFERROR(J21/F21*100-100," ")</f>
        <v>7.450410139063024</v>
      </c>
      <c r="O21" s="159">
        <f>_xlfn.IFERROR(K21/G21*100-100," ")</f>
        <v>4.894985972202065</v>
      </c>
      <c r="P21" s="159">
        <f>_xlfn.IFERROR(L21/H21*100-100," ")</f>
        <v>6.8374998622952035</v>
      </c>
      <c r="Q21" s="99"/>
      <c r="R21" s="25"/>
    </row>
    <row r="22" spans="1:18" ht="15" customHeight="1">
      <c r="A22" s="19" t="s">
        <v>35</v>
      </c>
      <c r="B22" s="77"/>
      <c r="C22" s="77"/>
      <c r="D22" s="77"/>
      <c r="E22" s="77"/>
      <c r="F22" s="20">
        <v>3250007.000000001</v>
      </c>
      <c r="G22" s="20">
        <v>6095098</v>
      </c>
      <c r="H22" s="20">
        <v>8714153</v>
      </c>
      <c r="I22" s="20">
        <v>10714085</v>
      </c>
      <c r="J22" s="20">
        <v>2164940</v>
      </c>
      <c r="K22" s="20">
        <v>3969753.9999999986</v>
      </c>
      <c r="L22" s="20">
        <v>6066882.999999998</v>
      </c>
      <c r="M22" s="20"/>
      <c r="N22" s="159">
        <f>_xlfn.IFERROR(J22/F22*100-100," ")</f>
        <v>-33.38660501346614</v>
      </c>
      <c r="O22" s="159">
        <f>_xlfn.IFERROR(K22/G22*100-100," ")</f>
        <v>-34.869726458869096</v>
      </c>
      <c r="P22" s="159">
        <f>_xlfn.IFERROR(L22/H22*100-100," ")</f>
        <v>-30.378970853506956</v>
      </c>
      <c r="Q22" s="99"/>
      <c r="R22" s="25"/>
    </row>
    <row r="23" spans="1:18" ht="15" customHeight="1">
      <c r="A23" s="19" t="s">
        <v>36</v>
      </c>
      <c r="B23" s="77"/>
      <c r="C23" s="77"/>
      <c r="D23" s="77"/>
      <c r="E23" s="77"/>
      <c r="F23" s="20">
        <v>17324.999999999996</v>
      </c>
      <c r="G23" s="20">
        <v>56891</v>
      </c>
      <c r="H23" s="20">
        <v>222131</v>
      </c>
      <c r="I23" s="20">
        <v>286051</v>
      </c>
      <c r="J23" s="20">
        <v>123904.00000000001</v>
      </c>
      <c r="K23" s="20">
        <v>279525.00000000006</v>
      </c>
      <c r="L23" s="20">
        <v>357967.0000000001</v>
      </c>
      <c r="M23" s="20"/>
      <c r="N23" s="159">
        <f>_xlfn.IFERROR(J23/F23*100-100," ")</f>
        <v>615.1746031746035</v>
      </c>
      <c r="O23" s="159">
        <f>_xlfn.IFERROR(K23/G23*100-100," ")</f>
        <v>391.33430595349006</v>
      </c>
      <c r="P23" s="159">
        <f>_xlfn.IFERROR(L23/H23*100-100," ")</f>
        <v>61.15130260972134</v>
      </c>
      <c r="Q23" s="99"/>
      <c r="R23" s="25"/>
    </row>
    <row r="24" spans="1:18" ht="15" customHeight="1">
      <c r="A24" s="19" t="s">
        <v>37</v>
      </c>
      <c r="B24" s="77"/>
      <c r="C24" s="77"/>
      <c r="D24" s="77"/>
      <c r="E24" s="77"/>
      <c r="F24" s="20">
        <v>16157096.000000011</v>
      </c>
      <c r="G24" s="20">
        <v>34037346</v>
      </c>
      <c r="H24" s="20">
        <v>61649018.00000002</v>
      </c>
      <c r="I24" s="20">
        <v>75027722.00000003</v>
      </c>
      <c r="J24" s="20">
        <v>22546175.000000004</v>
      </c>
      <c r="K24" s="20">
        <v>35920629.99999997</v>
      </c>
      <c r="L24" s="20">
        <v>54440619.99999995</v>
      </c>
      <c r="M24" s="20"/>
      <c r="N24" s="159">
        <f>_xlfn.IFERROR(J24/F24*100-100," ")</f>
        <v>39.543486032390916</v>
      </c>
      <c r="O24" s="159">
        <f>_xlfn.IFERROR(K24/G24*100-100," ")</f>
        <v>5.5329930835382015</v>
      </c>
      <c r="P24" s="159">
        <f>_xlfn.IFERROR(L24/H24*100-100," ")</f>
        <v>-11.692640424540215</v>
      </c>
      <c r="Q24" s="99"/>
      <c r="R24" s="25"/>
    </row>
    <row r="25" spans="1:18" ht="15" customHeight="1">
      <c r="A25" s="19" t="s">
        <v>38</v>
      </c>
      <c r="B25" s="77"/>
      <c r="C25" s="77"/>
      <c r="D25" s="77"/>
      <c r="E25" s="77"/>
      <c r="F25" s="20">
        <v>14674938.000000006</v>
      </c>
      <c r="G25" s="20">
        <v>31909834</v>
      </c>
      <c r="H25" s="20">
        <v>46272065</v>
      </c>
      <c r="I25" s="20">
        <v>61174499</v>
      </c>
      <c r="J25" s="20">
        <v>14934683.99999999</v>
      </c>
      <c r="K25" s="20">
        <v>32354780.999999974</v>
      </c>
      <c r="L25" s="20">
        <v>50302690.99999999</v>
      </c>
      <c r="M25" s="20"/>
      <c r="N25" s="159">
        <f>_xlfn.IFERROR(J25/F25*100-100," ")</f>
        <v>1.7699972565470716</v>
      </c>
      <c r="O25" s="159">
        <f>_xlfn.IFERROR(K25/G25*100-100," ")</f>
        <v>1.394388325554985</v>
      </c>
      <c r="P25" s="159">
        <f>_xlfn.IFERROR(L25/H25*100-100," ")</f>
        <v>8.710711311457558</v>
      </c>
      <c r="Q25" s="99"/>
      <c r="R25" s="25"/>
    </row>
    <row r="26" spans="1:18" ht="15" customHeight="1">
      <c r="A26" s="19" t="s">
        <v>39</v>
      </c>
      <c r="B26" s="77"/>
      <c r="C26" s="77"/>
      <c r="D26" s="77"/>
      <c r="E26" s="77"/>
      <c r="F26" s="20">
        <v>4032697</v>
      </c>
      <c r="G26" s="20">
        <v>9336525.999999998</v>
      </c>
      <c r="H26" s="20">
        <v>14738063.999999998</v>
      </c>
      <c r="I26" s="20">
        <v>19404096</v>
      </c>
      <c r="J26" s="20">
        <v>6271593.000000001</v>
      </c>
      <c r="K26" s="20">
        <v>11776238.000000004</v>
      </c>
      <c r="L26" s="20">
        <v>16295507.000000015</v>
      </c>
      <c r="M26" s="20"/>
      <c r="N26" s="159">
        <f>_xlfn.IFERROR(J26/F26*100-100," ")</f>
        <v>55.51857726975277</v>
      </c>
      <c r="O26" s="159">
        <f>_xlfn.IFERROR(K26/G26*100-100," ")</f>
        <v>26.130832817259943</v>
      </c>
      <c r="P26" s="159">
        <f>_xlfn.IFERROR(L26/H26*100-100," ")</f>
        <v>10.567487018647896</v>
      </c>
      <c r="Q26" s="99"/>
      <c r="R26" s="25"/>
    </row>
    <row r="27" spans="1:18" ht="15" customHeight="1">
      <c r="A27" s="19" t="s">
        <v>40</v>
      </c>
      <c r="B27" s="77"/>
      <c r="C27" s="77"/>
      <c r="D27" s="77"/>
      <c r="E27" s="77"/>
      <c r="F27" s="20">
        <v>2102685</v>
      </c>
      <c r="G27" s="20">
        <v>3681758.0000000005</v>
      </c>
      <c r="H27" s="20">
        <v>4977775</v>
      </c>
      <c r="I27" s="20">
        <v>6286659</v>
      </c>
      <c r="J27" s="20">
        <v>1339616.0000000005</v>
      </c>
      <c r="K27" s="20">
        <v>3143887</v>
      </c>
      <c r="L27" s="20">
        <v>4714760.999999999</v>
      </c>
      <c r="M27" s="20"/>
      <c r="N27" s="159">
        <f>_xlfn.IFERROR(J27/F27*100-100," ")</f>
        <v>-36.29021940994488</v>
      </c>
      <c r="O27" s="159">
        <f>_xlfn.IFERROR(K27/G27*100-100," ")</f>
        <v>-14.609080770653591</v>
      </c>
      <c r="P27" s="159">
        <f>_xlfn.IFERROR(L27/H27*100-100," ")</f>
        <v>-5.283766341387491</v>
      </c>
      <c r="Q27" s="99"/>
      <c r="R27" s="25"/>
    </row>
    <row r="28" spans="1:18" ht="15" customHeight="1">
      <c r="A28" s="19" t="s">
        <v>41</v>
      </c>
      <c r="B28" s="77"/>
      <c r="C28" s="77"/>
      <c r="D28" s="77"/>
      <c r="E28" s="77"/>
      <c r="F28" s="20">
        <v>7597647.000000002</v>
      </c>
      <c r="G28" s="20">
        <v>14908726</v>
      </c>
      <c r="H28" s="20">
        <v>22986006.999999996</v>
      </c>
      <c r="I28" s="20">
        <v>29925565.999999993</v>
      </c>
      <c r="J28" s="20">
        <v>7498076.000000002</v>
      </c>
      <c r="K28" s="20">
        <v>18848306.99999999</v>
      </c>
      <c r="L28" s="20">
        <v>29648357.999999985</v>
      </c>
      <c r="M28" s="20"/>
      <c r="N28" s="159">
        <f>_xlfn.IFERROR(J28/F28*100-100," ")</f>
        <v>-1.3105504901714937</v>
      </c>
      <c r="O28" s="159">
        <f>_xlfn.IFERROR(K28/G28*100-100," ")</f>
        <v>26.42466566224364</v>
      </c>
      <c r="P28" s="159">
        <f>_xlfn.IFERROR(L28/H28*100-100," ")</f>
        <v>28.984377321385097</v>
      </c>
      <c r="Q28" s="99"/>
      <c r="R28" s="25"/>
    </row>
    <row r="29" spans="1:18" ht="15" customHeight="1">
      <c r="A29" s="19" t="s">
        <v>42</v>
      </c>
      <c r="B29" s="77"/>
      <c r="C29" s="77"/>
      <c r="D29" s="77"/>
      <c r="E29" s="77"/>
      <c r="F29" s="20">
        <v>69383516.00000001</v>
      </c>
      <c r="G29" s="20">
        <v>152490150.00000003</v>
      </c>
      <c r="H29" s="20">
        <v>215200361.00000006</v>
      </c>
      <c r="I29" s="20">
        <v>292815054.0000001</v>
      </c>
      <c r="J29" s="20">
        <v>65053107.000000045</v>
      </c>
      <c r="K29" s="20">
        <v>133104947.00000015</v>
      </c>
      <c r="L29" s="20">
        <v>200982108.00000057</v>
      </c>
      <c r="M29" s="20"/>
      <c r="N29" s="159">
        <f>_xlfn.IFERROR(J29/F29*100-100," ")</f>
        <v>-6.2412648560501935</v>
      </c>
      <c r="O29" s="159">
        <f>_xlfn.IFERROR(K29/G29*100-100," ")</f>
        <v>-12.712429622503407</v>
      </c>
      <c r="P29" s="159">
        <f>_xlfn.IFERROR(L29/H29*100-100," ")</f>
        <v>-6.606983805198865</v>
      </c>
      <c r="Q29" s="99"/>
      <c r="R29" s="25"/>
    </row>
    <row r="30" spans="1:18" ht="15" customHeight="1">
      <c r="A30" s="19" t="s">
        <v>43</v>
      </c>
      <c r="B30" s="77"/>
      <c r="C30" s="77"/>
      <c r="D30" s="77"/>
      <c r="E30" s="77"/>
      <c r="F30" s="20">
        <v>21959043.999999996</v>
      </c>
      <c r="G30" s="20">
        <v>36436889.99999999</v>
      </c>
      <c r="H30" s="20">
        <v>46552516.999999985</v>
      </c>
      <c r="I30" s="20">
        <v>59687436.999999985</v>
      </c>
      <c r="J30" s="20">
        <v>21582524.999999996</v>
      </c>
      <c r="K30" s="20">
        <v>39121664</v>
      </c>
      <c r="L30" s="20">
        <v>53925864.00000002</v>
      </c>
      <c r="M30" s="20"/>
      <c r="N30" s="159">
        <f>_xlfn.IFERROR(J30/F30*100-100," ")</f>
        <v>-1.714642039972233</v>
      </c>
      <c r="O30" s="159">
        <f>_xlfn.IFERROR(K30/G30*100-100," ")</f>
        <v>7.3682852735236395</v>
      </c>
      <c r="P30" s="159">
        <f>_xlfn.IFERROR(L30/H30*100-100," ")</f>
        <v>15.838771940086588</v>
      </c>
      <c r="Q30" s="99"/>
      <c r="R30" s="25"/>
    </row>
    <row r="31" spans="1:18" ht="15" customHeight="1">
      <c r="A31" s="19" t="s">
        <v>44</v>
      </c>
      <c r="B31" s="77"/>
      <c r="C31" s="77"/>
      <c r="D31" s="77"/>
      <c r="E31" s="77"/>
      <c r="F31" s="20">
        <v>4488196.000000002</v>
      </c>
      <c r="G31" s="20">
        <v>7489843.000000004</v>
      </c>
      <c r="H31" s="20">
        <v>9554162.000000002</v>
      </c>
      <c r="I31" s="20">
        <v>11668832.000000002</v>
      </c>
      <c r="J31" s="20">
        <v>3828655.0000000014</v>
      </c>
      <c r="K31" s="20">
        <v>6370882.999999999</v>
      </c>
      <c r="L31" s="20">
        <v>8409580.999999993</v>
      </c>
      <c r="M31" s="20"/>
      <c r="N31" s="159">
        <f>_xlfn.IFERROR(J31/F31*100-100," ")</f>
        <v>-14.695013319382667</v>
      </c>
      <c r="O31" s="159">
        <f>_xlfn.IFERROR(K31/G31*100-100," ")</f>
        <v>-14.939699003036566</v>
      </c>
      <c r="P31" s="159">
        <f>_xlfn.IFERROR(L31/H31*100-100," ")</f>
        <v>-11.979920373969051</v>
      </c>
      <c r="Q31" s="99"/>
      <c r="R31" s="25"/>
    </row>
    <row r="32" spans="1:18" ht="15" customHeight="1">
      <c r="A32" s="19" t="s">
        <v>5</v>
      </c>
      <c r="B32" s="77"/>
      <c r="C32" s="77"/>
      <c r="D32" s="77"/>
      <c r="E32" s="77"/>
      <c r="F32" s="20">
        <v>2279335</v>
      </c>
      <c r="G32" s="20">
        <v>7921838.999999999</v>
      </c>
      <c r="H32" s="20">
        <v>12577990.999999998</v>
      </c>
      <c r="I32" s="20">
        <v>15687217.999999998</v>
      </c>
      <c r="J32" s="20">
        <v>7479385.000000001</v>
      </c>
      <c r="K32" s="20">
        <v>12635535.999999998</v>
      </c>
      <c r="L32" s="20">
        <v>19177926.999999993</v>
      </c>
      <c r="M32" s="20"/>
      <c r="N32" s="159">
        <f>_xlfn.IFERROR(J32/F32*100-100," ")</f>
        <v>228.13890893615905</v>
      </c>
      <c r="O32" s="159">
        <f>_xlfn.IFERROR(K32/G32*100-100," ")</f>
        <v>59.50255994851702</v>
      </c>
      <c r="P32" s="159">
        <f>_xlfn.IFERROR(L32/H32*100-100," ")</f>
        <v>52.47209987668137</v>
      </c>
      <c r="Q32" s="99"/>
      <c r="R32" s="25"/>
    </row>
    <row r="33" spans="1:17" ht="15" customHeight="1">
      <c r="A33" s="22" t="s">
        <v>6</v>
      </c>
      <c r="B33" s="22"/>
      <c r="C33" s="22"/>
      <c r="D33" s="22"/>
      <c r="E33" s="22"/>
      <c r="F33" s="14">
        <f>SUM(F5:F32)</f>
        <v>358302958.00000006</v>
      </c>
      <c r="G33" s="14">
        <f aca="true" t="shared" si="0" ref="G33:M33">SUM(G5:G32)</f>
        <v>743583189.0000001</v>
      </c>
      <c r="H33" s="14">
        <f t="shared" si="0"/>
        <v>1107143454</v>
      </c>
      <c r="I33" s="14">
        <f t="shared" si="0"/>
        <v>1468789456</v>
      </c>
      <c r="J33" s="14">
        <f t="shared" si="0"/>
        <v>365195624.0000001</v>
      </c>
      <c r="K33" s="14">
        <f t="shared" si="0"/>
        <v>730792353</v>
      </c>
      <c r="L33" s="14">
        <f t="shared" si="0"/>
        <v>1102929532.0000005</v>
      </c>
      <c r="M33" s="14">
        <f t="shared" si="0"/>
        <v>0</v>
      </c>
      <c r="N33" s="153">
        <f>_xlfn.IFERROR(J33/F33*100-100," ")</f>
        <v>1.9236977664024835</v>
      </c>
      <c r="O33" s="153">
        <f>_xlfn.IFERROR(K33/G33*100-100," ")</f>
        <v>-1.7201620732176224</v>
      </c>
      <c r="P33" s="153">
        <f>_xlfn.IFERROR(L33/H33*100-100," ")</f>
        <v>-0.38061210449062344</v>
      </c>
      <c r="Q33" s="15"/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F36" s="23"/>
      <c r="G36" s="23"/>
      <c r="H36" s="23"/>
      <c r="I36" s="23"/>
      <c r="J36" s="23"/>
      <c r="K36" s="23"/>
      <c r="L36" s="23"/>
      <c r="M36" s="23"/>
      <c r="N36" s="24"/>
      <c r="O36" s="23"/>
      <c r="P36" s="24"/>
      <c r="Q36" s="2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18"/>
  <sheetViews>
    <sheetView zoomScalePageLayoutView="0" workbookViewId="0" topLeftCell="A1">
      <selection activeCell="V23" sqref="V23"/>
    </sheetView>
  </sheetViews>
  <sheetFormatPr defaultColWidth="9.140625" defaultRowHeight="15"/>
  <cols>
    <col min="1" max="1" width="26.8515625" style="25" customWidth="1"/>
    <col min="2" max="5" width="10.8515625" style="25" hidden="1" customWidth="1"/>
    <col min="6" max="6" width="12.7109375" style="30" bestFit="1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12.7109375" style="30" bestFit="1" customWidth="1"/>
    <col min="11" max="11" width="14.7109375" style="31" bestFit="1" customWidth="1"/>
    <col min="12" max="12" width="14.7109375" style="30" bestFit="1" customWidth="1"/>
    <col min="13" max="13" width="10.140625" style="31" customWidth="1"/>
    <col min="14" max="14" width="10.140625" style="30" customWidth="1"/>
    <col min="15" max="15" width="10.140625" style="31" customWidth="1"/>
    <col min="16" max="16" width="10.140625" style="30" customWidth="1"/>
    <col min="17" max="17" width="10.140625" style="31" customWidth="1"/>
    <col min="18" max="18" width="15.7109375" style="30" customWidth="1"/>
    <col min="19" max="19" width="5.7109375" style="31" customWidth="1"/>
    <col min="20" max="20" width="15.7109375" style="30" customWidth="1"/>
    <col min="21" max="21" width="5.7109375" style="31" customWidth="1"/>
    <col min="22" max="22" width="15.7109375" style="30" customWidth="1"/>
    <col min="23" max="23" width="5.7109375" style="31" customWidth="1"/>
    <col min="24" max="16384" width="9.140625" style="25" customWidth="1"/>
  </cols>
  <sheetData>
    <row r="1" spans="1:23" s="29" customFormat="1" ht="15" customHeight="1">
      <c r="A1" s="26" t="s">
        <v>612</v>
      </c>
      <c r="B1" s="26"/>
      <c r="C1" s="26"/>
      <c r="D1" s="26"/>
      <c r="E1" s="26"/>
      <c r="F1" s="27"/>
      <c r="G1" s="28"/>
      <c r="H1" s="27"/>
      <c r="I1" s="28"/>
      <c r="J1" s="27"/>
      <c r="K1" s="28"/>
      <c r="L1" s="27"/>
      <c r="M1" s="28"/>
      <c r="N1" s="27"/>
      <c r="O1" s="28"/>
      <c r="P1" s="27"/>
      <c r="Q1" s="73" t="s">
        <v>118</v>
      </c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6"/>
      <c r="C2" s="26"/>
      <c r="D2" s="26"/>
      <c r="E2" s="26"/>
      <c r="F2" s="27"/>
      <c r="G2" s="28"/>
      <c r="H2" s="27"/>
      <c r="I2" s="28"/>
      <c r="J2" s="27"/>
      <c r="K2" s="28"/>
      <c r="L2" s="27"/>
      <c r="M2" s="28"/>
      <c r="N2" s="27"/>
      <c r="O2" s="28"/>
      <c r="P2" s="27"/>
      <c r="Q2" s="73"/>
      <c r="R2" s="27"/>
      <c r="S2" s="28"/>
      <c r="T2" s="27"/>
      <c r="U2" s="28"/>
      <c r="V2" s="27"/>
      <c r="W2" s="28"/>
    </row>
    <row r="3" spans="1:23" s="29" customFormat="1" ht="15" customHeight="1">
      <c r="A3" s="178" t="s">
        <v>122</v>
      </c>
      <c r="B3" s="221" t="s">
        <v>379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27"/>
      <c r="S3" s="28"/>
      <c r="T3" s="27"/>
      <c r="U3" s="28"/>
      <c r="V3" s="27"/>
      <c r="W3" s="28"/>
    </row>
    <row r="4" spans="1:17" s="17" customFormat="1" ht="45.75" customHeight="1">
      <c r="A4" s="179"/>
      <c r="B4" s="80" t="s">
        <v>124</v>
      </c>
      <c r="C4" s="80" t="s">
        <v>125</v>
      </c>
      <c r="D4" s="80" t="s">
        <v>126</v>
      </c>
      <c r="E4" s="76" t="s">
        <v>127</v>
      </c>
      <c r="F4" s="80" t="s">
        <v>128</v>
      </c>
      <c r="G4" s="80" t="s">
        <v>129</v>
      </c>
      <c r="H4" s="80" t="s">
        <v>130</v>
      </c>
      <c r="I4" s="76" t="s">
        <v>131</v>
      </c>
      <c r="J4" s="66" t="s">
        <v>355</v>
      </c>
      <c r="K4" s="66" t="s">
        <v>356</v>
      </c>
      <c r="L4" s="66" t="s">
        <v>357</v>
      </c>
      <c r="M4" s="76" t="s">
        <v>358</v>
      </c>
      <c r="N4" s="76" t="s">
        <v>132</v>
      </c>
      <c r="O4" s="76" t="s">
        <v>133</v>
      </c>
      <c r="P4" s="76" t="s">
        <v>134</v>
      </c>
      <c r="Q4" s="76" t="s">
        <v>135</v>
      </c>
    </row>
    <row r="5" spans="1:17" s="17" customFormat="1" ht="15">
      <c r="A5" s="19" t="s">
        <v>362</v>
      </c>
      <c r="B5" s="50"/>
      <c r="C5" s="50"/>
      <c r="D5" s="50"/>
      <c r="E5" s="50"/>
      <c r="F5" s="20">
        <v>196632933</v>
      </c>
      <c r="G5" s="20">
        <v>383233977.9999999</v>
      </c>
      <c r="H5" s="20">
        <v>563445870.0000005</v>
      </c>
      <c r="I5" s="20">
        <v>799468314.0000014</v>
      </c>
      <c r="J5" s="20">
        <v>191053292</v>
      </c>
      <c r="K5" s="20">
        <v>434547206.00000113</v>
      </c>
      <c r="L5" s="20">
        <v>738506330.0000004</v>
      </c>
      <c r="M5" s="20"/>
      <c r="N5" s="161">
        <f>_xlfn.IFERROR(J5/F5*100-100," ")</f>
        <v>-2.837592317254405</v>
      </c>
      <c r="O5" s="161">
        <f>_xlfn.IFERROR(K5/G5*100-100," ")</f>
        <v>13.38952988140349</v>
      </c>
      <c r="P5" s="161">
        <f>_xlfn.IFERROR(L5/H5*100-100," ")</f>
        <v>31.0696145487764</v>
      </c>
      <c r="Q5" s="75"/>
    </row>
    <row r="6" spans="1:17" ht="15">
      <c r="A6" s="19" t="s">
        <v>363</v>
      </c>
      <c r="F6" s="20">
        <v>48929437.00000003</v>
      </c>
      <c r="G6" s="20">
        <v>106718833.00000003</v>
      </c>
      <c r="H6" s="20">
        <v>161844653.99999994</v>
      </c>
      <c r="I6" s="20">
        <v>237089282.99999988</v>
      </c>
      <c r="J6" s="20">
        <v>62662492</v>
      </c>
      <c r="K6" s="20">
        <v>125776768.99999955</v>
      </c>
      <c r="L6" s="20">
        <v>182015975.99999958</v>
      </c>
      <c r="M6" s="20"/>
      <c r="N6" s="162">
        <f>_xlfn.IFERROR(J6/F6*100-100," ")</f>
        <v>28.067061143581043</v>
      </c>
      <c r="O6" s="162">
        <f>_xlfn.IFERROR(K6/G6*100-100," ")</f>
        <v>17.858081337901737</v>
      </c>
      <c r="P6" s="162">
        <f>_xlfn.IFERROR(L6/H6*100-100," ")</f>
        <v>12.46338479613894</v>
      </c>
      <c r="Q6" s="75"/>
    </row>
    <row r="7" spans="1:17" ht="15">
      <c r="A7" s="19" t="s">
        <v>158</v>
      </c>
      <c r="F7" s="20">
        <v>11569643</v>
      </c>
      <c r="G7" s="20">
        <v>22639742</v>
      </c>
      <c r="H7" s="20">
        <v>33154502.999999993</v>
      </c>
      <c r="I7" s="20">
        <v>45637459.99999999</v>
      </c>
      <c r="J7" s="20">
        <v>16781632</v>
      </c>
      <c r="K7" s="20">
        <v>28117641.999999985</v>
      </c>
      <c r="L7" s="20">
        <v>46653816.999999985</v>
      </c>
      <c r="M7" s="20"/>
      <c r="N7" s="162">
        <f>_xlfn.IFERROR(J7/F7*100-100," ")</f>
        <v>45.0488316709513</v>
      </c>
      <c r="O7" s="162">
        <f>_xlfn.IFERROR(K7/G7*100-100," ")</f>
        <v>24.19594710929121</v>
      </c>
      <c r="P7" s="162">
        <f>_xlfn.IFERROR(L7/H7*100-100," ")</f>
        <v>40.71638172347204</v>
      </c>
      <c r="Q7" s="75"/>
    </row>
    <row r="8" spans="1:17" ht="15">
      <c r="A8" s="19" t="s">
        <v>159</v>
      </c>
      <c r="F8" s="20">
        <v>173181844.00000003</v>
      </c>
      <c r="G8" s="20">
        <v>443841029</v>
      </c>
      <c r="H8" s="20">
        <v>705482518</v>
      </c>
      <c r="I8" s="20">
        <v>968344948</v>
      </c>
      <c r="J8" s="20">
        <v>281452235</v>
      </c>
      <c r="K8" s="20">
        <v>578333695</v>
      </c>
      <c r="L8" s="20">
        <v>936888611</v>
      </c>
      <c r="M8" s="20"/>
      <c r="N8" s="162">
        <f>_xlfn.IFERROR(J8/F8*100-100," ")</f>
        <v>62.51832669018117</v>
      </c>
      <c r="O8" s="162">
        <f>_xlfn.IFERROR(K8/G8*100-100," ")</f>
        <v>30.301990400261104</v>
      </c>
      <c r="P8" s="162">
        <f>_xlfn.IFERROR(L8/H8*100-100," ")</f>
        <v>32.80110946703857</v>
      </c>
      <c r="Q8" s="75"/>
    </row>
    <row r="9" spans="1:17" ht="15">
      <c r="A9" s="19" t="s">
        <v>160</v>
      </c>
      <c r="F9" s="20">
        <v>11446844.999999998</v>
      </c>
      <c r="G9" s="20">
        <v>18067253</v>
      </c>
      <c r="H9" s="20">
        <v>50537224</v>
      </c>
      <c r="I9" s="20">
        <v>57843108</v>
      </c>
      <c r="J9" s="20">
        <v>9076196</v>
      </c>
      <c r="K9" s="20">
        <v>14398581</v>
      </c>
      <c r="L9" s="20">
        <v>19957995</v>
      </c>
      <c r="M9" s="20"/>
      <c r="N9" s="162">
        <f>_xlfn.IFERROR(J9/F9*100-100," ")</f>
        <v>-20.710064651002085</v>
      </c>
      <c r="O9" s="162">
        <f>_xlfn.IFERROR(K9/G9*100-100," ")</f>
        <v>-20.305643586216462</v>
      </c>
      <c r="P9" s="162">
        <f>_xlfn.IFERROR(L9/H9*100-100," ")</f>
        <v>-60.50832748549861</v>
      </c>
      <c r="Q9" s="75"/>
    </row>
    <row r="10" spans="1:17" ht="15">
      <c r="A10" s="19" t="s">
        <v>161</v>
      </c>
      <c r="F10" s="20">
        <v>6074118.999999999</v>
      </c>
      <c r="G10" s="20">
        <v>24976757</v>
      </c>
      <c r="H10" s="20">
        <v>29828657</v>
      </c>
      <c r="I10" s="20">
        <v>35084276</v>
      </c>
      <c r="J10" s="20">
        <v>4139550</v>
      </c>
      <c r="K10" s="20">
        <v>6778420</v>
      </c>
      <c r="L10" s="20">
        <v>11650587</v>
      </c>
      <c r="M10" s="20"/>
      <c r="N10" s="162">
        <f>_xlfn.IFERROR(J10/F10*100-100," ")</f>
        <v>-31.84937601650543</v>
      </c>
      <c r="O10" s="162">
        <f>_xlfn.IFERROR(K10/G10*100-100," ")</f>
        <v>-72.86108841111758</v>
      </c>
      <c r="P10" s="162">
        <f>_xlfn.IFERROR(L10/H10*100-100," ")</f>
        <v>-60.941630727793076</v>
      </c>
      <c r="Q10" s="75"/>
    </row>
    <row r="11" spans="1:17" ht="15">
      <c r="A11" s="19" t="s">
        <v>162</v>
      </c>
      <c r="F11" s="20">
        <v>3965349</v>
      </c>
      <c r="G11" s="20">
        <v>9324013.999999996</v>
      </c>
      <c r="H11" s="20">
        <v>29435383</v>
      </c>
      <c r="I11" s="20">
        <v>33201749.000000004</v>
      </c>
      <c r="J11" s="20">
        <v>5333689</v>
      </c>
      <c r="K11" s="20">
        <v>9099600.999999996</v>
      </c>
      <c r="L11" s="20">
        <v>12255654.999999994</v>
      </c>
      <c r="M11" s="20"/>
      <c r="N11" s="162">
        <f>_xlfn.IFERROR(J11/F11*100-100," ")</f>
        <v>34.50742923258457</v>
      </c>
      <c r="O11" s="162">
        <f>_xlfn.IFERROR(K11/G11*100-100," ")</f>
        <v>-2.406828217975658</v>
      </c>
      <c r="P11" s="162">
        <f>_xlfn.IFERROR(L11/H11*100-100," ")</f>
        <v>-58.36420745739916</v>
      </c>
      <c r="Q11" s="75"/>
    </row>
    <row r="12" spans="1:17" ht="15">
      <c r="A12" s="19" t="s">
        <v>361</v>
      </c>
      <c r="F12" s="20">
        <v>4082840</v>
      </c>
      <c r="G12" s="20">
        <v>25174150</v>
      </c>
      <c r="H12" s="20">
        <v>32285793</v>
      </c>
      <c r="I12" s="20">
        <v>36018526</v>
      </c>
      <c r="J12" s="20">
        <v>4061149</v>
      </c>
      <c r="K12" s="20">
        <v>10921590</v>
      </c>
      <c r="L12" s="20">
        <v>20516199.999999996</v>
      </c>
      <c r="M12" s="20"/>
      <c r="N12" s="162">
        <f>_xlfn.IFERROR(J12/F12*100-100," ")</f>
        <v>-0.5312723496389822</v>
      </c>
      <c r="O12" s="162">
        <f>_xlfn.IFERROR(K12/G12*100-100," ")</f>
        <v>-56.61585396130555</v>
      </c>
      <c r="P12" s="162">
        <f>_xlfn.IFERROR(L12/H12*100-100," ")</f>
        <v>-36.45440271515091</v>
      </c>
      <c r="Q12" s="75"/>
    </row>
    <row r="13" spans="1:17" ht="15">
      <c r="A13" s="19" t="s">
        <v>163</v>
      </c>
      <c r="F13" s="20">
        <v>2736867</v>
      </c>
      <c r="G13" s="20">
        <v>5387615</v>
      </c>
      <c r="H13" s="20">
        <v>8424014</v>
      </c>
      <c r="I13" s="20">
        <v>11538837</v>
      </c>
      <c r="J13" s="20">
        <v>2958878</v>
      </c>
      <c r="K13" s="20">
        <v>5862180.999999999</v>
      </c>
      <c r="L13" s="20">
        <v>8240952.999999998</v>
      </c>
      <c r="M13" s="20"/>
      <c r="N13" s="162">
        <f>_xlfn.IFERROR(J13/F13*100-100," ")</f>
        <v>8.111866597828836</v>
      </c>
      <c r="O13" s="162">
        <f>_xlfn.IFERROR(K13/G13*100-100," ")</f>
        <v>8.808461629125304</v>
      </c>
      <c r="P13" s="162">
        <f>_xlfn.IFERROR(L13/H13*100-100," ")</f>
        <v>-2.173085182432061</v>
      </c>
      <c r="Q13" s="75"/>
    </row>
    <row r="14" spans="1:17" ht="15">
      <c r="A14" s="19" t="s">
        <v>164</v>
      </c>
      <c r="F14" s="20">
        <v>16460701.000000007</v>
      </c>
      <c r="G14" s="20">
        <v>26767405.000000007</v>
      </c>
      <c r="H14" s="20">
        <v>36719577</v>
      </c>
      <c r="I14" s="20">
        <v>47667444.00000001</v>
      </c>
      <c r="J14" s="20">
        <v>15237956</v>
      </c>
      <c r="K14" s="20">
        <v>26175140</v>
      </c>
      <c r="L14" s="20">
        <v>40100997.00000001</v>
      </c>
      <c r="M14" s="20"/>
      <c r="N14" s="162">
        <f>_xlfn.IFERROR(J14/F14*100-100," ")</f>
        <v>-7.4282680913772055</v>
      </c>
      <c r="O14" s="162">
        <f>_xlfn.IFERROR(K14/G14*100-100," ")</f>
        <v>-2.212635106017956</v>
      </c>
      <c r="P14" s="162">
        <f>_xlfn.IFERROR(L14/H14*100-100," ")</f>
        <v>9.20876621209446</v>
      </c>
      <c r="Q14" s="75"/>
    </row>
    <row r="15" spans="1:17" ht="15">
      <c r="A15" s="77" t="s">
        <v>167</v>
      </c>
      <c r="B15" s="125"/>
      <c r="C15" s="125"/>
      <c r="D15" s="125"/>
      <c r="E15" s="125"/>
      <c r="F15" s="20">
        <v>161258</v>
      </c>
      <c r="G15" s="20">
        <v>1022896</v>
      </c>
      <c r="H15" s="20">
        <v>1499634</v>
      </c>
      <c r="I15" s="20">
        <v>4619141</v>
      </c>
      <c r="J15" s="20">
        <v>309365</v>
      </c>
      <c r="K15" s="20">
        <v>1188140</v>
      </c>
      <c r="L15" s="20">
        <v>1471472.9999999998</v>
      </c>
      <c r="M15" s="20"/>
      <c r="N15" s="162">
        <f>_xlfn.IFERROR(J15/F15*100-100," ")</f>
        <v>91.8447456870357</v>
      </c>
      <c r="O15" s="162">
        <f>_xlfn.IFERROR(K15/G15*100-100," ")</f>
        <v>16.154525973314975</v>
      </c>
      <c r="P15" s="162">
        <f>_xlfn.IFERROR(L15/H15*100-100," ")</f>
        <v>-1.8778581974001867</v>
      </c>
      <c r="Q15" s="123"/>
    </row>
    <row r="16" spans="1:17" s="17" customFormat="1" ht="15" customHeight="1">
      <c r="A16" s="77" t="s">
        <v>166</v>
      </c>
      <c r="B16" s="126"/>
      <c r="C16" s="126"/>
      <c r="D16" s="126"/>
      <c r="E16" s="126"/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163" t="str">
        <f>_xlfn.IFERROR(J16/F16*100-100," ")</f>
        <v> </v>
      </c>
      <c r="O16" s="163" t="str">
        <f>_xlfn.IFERROR(K16/G16*100-100," ")</f>
        <v> </v>
      </c>
      <c r="P16" s="163" t="str">
        <f>_xlfn.IFERROR(L16/H16*100-100," ")</f>
        <v> </v>
      </c>
      <c r="Q16" s="144"/>
    </row>
    <row r="17" spans="1:17" ht="15">
      <c r="A17" s="74" t="s">
        <v>165</v>
      </c>
      <c r="B17" s="124">
        <f>SUM(B5:B16)</f>
        <v>0</v>
      </c>
      <c r="C17" s="124">
        <f aca="true" t="shared" si="0" ref="C17:M17">SUM(C5:C16)</f>
        <v>0</v>
      </c>
      <c r="D17" s="124">
        <f t="shared" si="0"/>
        <v>0</v>
      </c>
      <c r="E17" s="124">
        <f t="shared" si="0"/>
        <v>0</v>
      </c>
      <c r="F17" s="14">
        <f t="shared" si="0"/>
        <v>475241836.00000006</v>
      </c>
      <c r="G17" s="14">
        <f t="shared" si="0"/>
        <v>1067153671.9999999</v>
      </c>
      <c r="H17" s="14">
        <f t="shared" si="0"/>
        <v>1652657827.0000005</v>
      </c>
      <c r="I17" s="14">
        <f t="shared" si="0"/>
        <v>2276513086.0000014</v>
      </c>
      <c r="J17" s="14">
        <f t="shared" si="0"/>
        <v>593066434</v>
      </c>
      <c r="K17" s="14">
        <f t="shared" si="0"/>
        <v>1241198965.0000007</v>
      </c>
      <c r="L17" s="14">
        <f t="shared" si="0"/>
        <v>2018258594</v>
      </c>
      <c r="M17" s="14">
        <f t="shared" si="0"/>
        <v>0</v>
      </c>
      <c r="N17" s="164">
        <f>_xlfn.IFERROR(J17/F17*100-100," ")</f>
        <v>24.792555931460527</v>
      </c>
      <c r="O17" s="164">
        <f>_xlfn.IFERROR(K17/G17*100-100," ")</f>
        <v>16.309299922457726</v>
      </c>
      <c r="P17" s="164">
        <f>_xlfn.IFERROR(L17/H17*100-100," ")</f>
        <v>22.121988050222058</v>
      </c>
      <c r="Q17" s="145"/>
    </row>
    <row r="18" spans="1:5" ht="15">
      <c r="A18" s="16" t="s">
        <v>47</v>
      </c>
      <c r="B18" s="16"/>
      <c r="C18" s="16"/>
      <c r="D18" s="16"/>
      <c r="E18" s="16"/>
    </row>
  </sheetData>
  <sheetProtection/>
  <mergeCells count="2">
    <mergeCell ref="A3:A4"/>
    <mergeCell ref="B3:Q3"/>
  </mergeCells>
  <hyperlinks>
    <hyperlink ref="Q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18"/>
  <sheetViews>
    <sheetView zoomScalePageLayoutView="0" workbookViewId="0" topLeftCell="A1">
      <selection activeCell="V23" sqref="V23"/>
    </sheetView>
  </sheetViews>
  <sheetFormatPr defaultColWidth="9.140625" defaultRowHeight="15"/>
  <cols>
    <col min="1" max="1" width="26.8515625" style="25" customWidth="1"/>
    <col min="2" max="2" width="10.00390625" style="30" hidden="1" customWidth="1"/>
    <col min="3" max="3" width="10.00390625" style="31" hidden="1" customWidth="1"/>
    <col min="4" max="4" width="10.00390625" style="30" hidden="1" customWidth="1"/>
    <col min="5" max="5" width="10.00390625" style="31" hidden="1" customWidth="1"/>
    <col min="6" max="6" width="12.7109375" style="30" bestFit="1" customWidth="1"/>
    <col min="7" max="7" width="13.28125" style="31" bestFit="1" customWidth="1"/>
    <col min="8" max="8" width="14.7109375" style="30" bestFit="1" customWidth="1"/>
    <col min="9" max="9" width="14.7109375" style="31" bestFit="1" customWidth="1"/>
    <col min="10" max="10" width="12.7109375" style="30" bestFit="1" customWidth="1"/>
    <col min="11" max="11" width="13.28125" style="31" bestFit="1" customWidth="1"/>
    <col min="12" max="12" width="14.7109375" style="30" bestFit="1" customWidth="1"/>
    <col min="13" max="13" width="10.00390625" style="31" customWidth="1"/>
    <col min="14" max="14" width="13.57421875" style="30" customWidth="1"/>
    <col min="15" max="15" width="10.00390625" style="31" customWidth="1"/>
    <col min="16" max="16" width="11.421875" style="30" customWidth="1"/>
    <col min="17" max="17" width="8.421875" style="31" customWidth="1"/>
    <col min="18" max="18" width="15.7109375" style="30" customWidth="1"/>
    <col min="19" max="19" width="5.7109375" style="31" customWidth="1"/>
    <col min="20" max="16384" width="9.140625" style="25" customWidth="1"/>
  </cols>
  <sheetData>
    <row r="1" spans="1:19" s="29" customFormat="1" ht="15" customHeight="1">
      <c r="A1" s="26" t="s">
        <v>611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27"/>
      <c r="Q1" s="28"/>
      <c r="R1" s="27"/>
      <c r="S1" s="28"/>
    </row>
    <row r="2" spans="1:19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27"/>
      <c r="Q2" s="28"/>
      <c r="R2" s="27"/>
      <c r="S2" s="28"/>
    </row>
    <row r="3" spans="1:23" s="29" customFormat="1" ht="15" customHeight="1">
      <c r="A3" s="178" t="s">
        <v>122</v>
      </c>
      <c r="B3" s="221" t="s">
        <v>379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27"/>
      <c r="S3" s="28"/>
      <c r="T3" s="27"/>
      <c r="U3" s="28"/>
      <c r="V3" s="27"/>
      <c r="W3" s="28"/>
    </row>
    <row r="4" spans="1:17" s="17" customFormat="1" ht="45.75" customHeight="1">
      <c r="A4" s="179"/>
      <c r="B4" s="80" t="s">
        <v>124</v>
      </c>
      <c r="C4" s="80" t="s">
        <v>125</v>
      </c>
      <c r="D4" s="80" t="s">
        <v>126</v>
      </c>
      <c r="E4" s="76" t="s">
        <v>127</v>
      </c>
      <c r="F4" s="80" t="s">
        <v>128</v>
      </c>
      <c r="G4" s="80" t="s">
        <v>129</v>
      </c>
      <c r="H4" s="80" t="s">
        <v>130</v>
      </c>
      <c r="I4" s="76" t="s">
        <v>131</v>
      </c>
      <c r="J4" s="66" t="s">
        <v>355</v>
      </c>
      <c r="K4" s="66" t="s">
        <v>356</v>
      </c>
      <c r="L4" s="66" t="s">
        <v>357</v>
      </c>
      <c r="M4" s="76" t="s">
        <v>358</v>
      </c>
      <c r="N4" s="76" t="s">
        <v>132</v>
      </c>
      <c r="O4" s="76" t="s">
        <v>133</v>
      </c>
      <c r="P4" s="76" t="s">
        <v>134</v>
      </c>
      <c r="Q4" s="76" t="s">
        <v>135</v>
      </c>
    </row>
    <row r="5" spans="1:17" s="17" customFormat="1" ht="15">
      <c r="A5" s="19" t="s">
        <v>362</v>
      </c>
      <c r="B5" s="50"/>
      <c r="C5" s="50"/>
      <c r="D5" s="50"/>
      <c r="E5" s="50"/>
      <c r="F5" s="20">
        <v>186717987.00000006</v>
      </c>
      <c r="G5" s="20">
        <v>388691431.99999994</v>
      </c>
      <c r="H5" s="20">
        <v>565814745</v>
      </c>
      <c r="I5" s="20">
        <v>760125398.9999998</v>
      </c>
      <c r="J5" s="20">
        <v>191914313</v>
      </c>
      <c r="K5" s="20">
        <v>389713056.00000113</v>
      </c>
      <c r="L5" s="20">
        <v>565184659.000003</v>
      </c>
      <c r="M5" s="20"/>
      <c r="N5" s="161">
        <f>_xlfn.IFERROR(J5/F5*100-100," ")</f>
        <v>2.7829809454832883</v>
      </c>
      <c r="O5" s="161">
        <f>_xlfn.IFERROR(K5/G5*100-100," ")</f>
        <v>0.26283676867906536</v>
      </c>
      <c r="P5" s="161">
        <f>_xlfn.IFERROR(L5/H5*100-100," ")</f>
        <v>-0.1113590632914736</v>
      </c>
      <c r="Q5" s="75"/>
    </row>
    <row r="6" spans="1:23" ht="15">
      <c r="A6" s="19" t="s">
        <v>363</v>
      </c>
      <c r="B6" s="25"/>
      <c r="C6" s="25"/>
      <c r="D6" s="25"/>
      <c r="E6" s="25"/>
      <c r="F6" s="20">
        <v>56143885.99999993</v>
      </c>
      <c r="G6" s="20">
        <v>118552280.99999993</v>
      </c>
      <c r="H6" s="20">
        <v>177305324.99999994</v>
      </c>
      <c r="I6" s="20">
        <v>237858972.99999994</v>
      </c>
      <c r="J6" s="20">
        <v>59467698</v>
      </c>
      <c r="K6" s="20">
        <v>130694543.99999991</v>
      </c>
      <c r="L6" s="20">
        <v>192930329.9999999</v>
      </c>
      <c r="M6" s="20"/>
      <c r="N6" s="162">
        <f>_xlfn.IFERROR(J6/F6*100-100," ")</f>
        <v>5.920167335763111</v>
      </c>
      <c r="O6" s="162">
        <f>_xlfn.IFERROR(K6/G6*100-100," ")</f>
        <v>10.2421167248566</v>
      </c>
      <c r="P6" s="162">
        <f>_xlfn.IFERROR(L6/H6*100-100," ")</f>
        <v>8.81248490421818</v>
      </c>
      <c r="Q6" s="75"/>
      <c r="T6" s="30"/>
      <c r="U6" s="31"/>
      <c r="V6" s="30"/>
      <c r="W6" s="31"/>
    </row>
    <row r="7" spans="1:23" ht="15">
      <c r="A7" s="19" t="s">
        <v>158</v>
      </c>
      <c r="B7" s="25"/>
      <c r="C7" s="25"/>
      <c r="D7" s="25"/>
      <c r="E7" s="25"/>
      <c r="F7" s="20">
        <v>30793354.999999966</v>
      </c>
      <c r="G7" s="20">
        <v>67475355.99999997</v>
      </c>
      <c r="H7" s="20">
        <v>99181963.99999997</v>
      </c>
      <c r="I7" s="20">
        <v>136440867.99999997</v>
      </c>
      <c r="J7" s="20">
        <v>33668345</v>
      </c>
      <c r="K7" s="20">
        <v>69131971.99999985</v>
      </c>
      <c r="L7" s="20">
        <v>104235021.99999975</v>
      </c>
      <c r="M7" s="20"/>
      <c r="N7" s="162">
        <f>_xlfn.IFERROR(J7/F7*100-100," ")</f>
        <v>9.336397414312401</v>
      </c>
      <c r="O7" s="162">
        <f>_xlfn.IFERROR(K7/G7*100-100," ")</f>
        <v>2.455142289282449</v>
      </c>
      <c r="P7" s="162">
        <f>_xlfn.IFERROR(L7/H7*100-100," ")</f>
        <v>5.094734764477721</v>
      </c>
      <c r="Q7" s="75"/>
      <c r="T7" s="30"/>
      <c r="U7" s="31"/>
      <c r="V7" s="30"/>
      <c r="W7" s="31"/>
    </row>
    <row r="8" spans="1:23" ht="15">
      <c r="A8" s="19" t="s">
        <v>159</v>
      </c>
      <c r="B8" s="25"/>
      <c r="C8" s="25"/>
      <c r="D8" s="25"/>
      <c r="E8" s="25"/>
      <c r="F8" s="20">
        <v>17759366.999999993</v>
      </c>
      <c r="G8" s="20">
        <v>34408633.999999985</v>
      </c>
      <c r="H8" s="20">
        <v>51253151.999999985</v>
      </c>
      <c r="I8" s="20">
        <v>63819600.999999985</v>
      </c>
      <c r="J8" s="20">
        <v>17890084</v>
      </c>
      <c r="K8" s="20">
        <v>28889473.999999996</v>
      </c>
      <c r="L8" s="20">
        <v>47304677</v>
      </c>
      <c r="M8" s="20"/>
      <c r="N8" s="162">
        <f>_xlfn.IFERROR(J8/F8*100-100," ")</f>
        <v>0.7360453781939782</v>
      </c>
      <c r="O8" s="162">
        <f>_xlfn.IFERROR(K8/G8*100-100," ")</f>
        <v>-16.040043902934343</v>
      </c>
      <c r="P8" s="162">
        <f>_xlfn.IFERROR(L8/H8*100-100," ")</f>
        <v>-7.703867656763791</v>
      </c>
      <c r="Q8" s="75"/>
      <c r="T8" s="30"/>
      <c r="U8" s="31"/>
      <c r="V8" s="30"/>
      <c r="W8" s="31"/>
    </row>
    <row r="9" spans="1:23" ht="15">
      <c r="A9" s="19" t="s">
        <v>160</v>
      </c>
      <c r="B9" s="25"/>
      <c r="C9" s="25"/>
      <c r="D9" s="25"/>
      <c r="E9" s="25"/>
      <c r="F9" s="20">
        <v>7089396.999999998</v>
      </c>
      <c r="G9" s="20">
        <v>10655021.999999996</v>
      </c>
      <c r="H9" s="20">
        <v>14976816.999999996</v>
      </c>
      <c r="I9" s="20">
        <v>21416667.999999996</v>
      </c>
      <c r="J9" s="20">
        <v>12889986</v>
      </c>
      <c r="K9" s="20">
        <v>18837160.000000004</v>
      </c>
      <c r="L9" s="20">
        <v>22425074.999999993</v>
      </c>
      <c r="M9" s="20"/>
      <c r="N9" s="162">
        <f>_xlfn.IFERROR(J9/F9*100-100," ")</f>
        <v>81.82062592911646</v>
      </c>
      <c r="O9" s="162">
        <f>_xlfn.IFERROR(K9/G9*100-100," ")</f>
        <v>76.79137593521637</v>
      </c>
      <c r="P9" s="162">
        <f>_xlfn.IFERROR(L9/H9*100-100," ")</f>
        <v>49.73191566672676</v>
      </c>
      <c r="Q9" s="75"/>
      <c r="T9" s="30"/>
      <c r="U9" s="31"/>
      <c r="V9" s="30"/>
      <c r="W9" s="31"/>
    </row>
    <row r="10" spans="1:23" ht="15">
      <c r="A10" s="19" t="s">
        <v>161</v>
      </c>
      <c r="B10" s="25"/>
      <c r="C10" s="25"/>
      <c r="D10" s="25"/>
      <c r="E10" s="25"/>
      <c r="F10" s="20">
        <v>1744458.0000000007</v>
      </c>
      <c r="G10" s="20">
        <v>4003755.000000001</v>
      </c>
      <c r="H10" s="20">
        <v>6712363.000000001</v>
      </c>
      <c r="I10" s="20">
        <v>9620799.000000002</v>
      </c>
      <c r="J10" s="20">
        <v>4974615</v>
      </c>
      <c r="K10" s="20">
        <v>7398147</v>
      </c>
      <c r="L10" s="20">
        <v>9712589.00000001</v>
      </c>
      <c r="M10" s="20"/>
      <c r="N10" s="162">
        <f>_xlfn.IFERROR(J10/F10*100-100," ")</f>
        <v>185.16679679304394</v>
      </c>
      <c r="O10" s="162">
        <f>_xlfn.IFERROR(K10/G10*100-100," ")</f>
        <v>84.78021257544478</v>
      </c>
      <c r="P10" s="162">
        <f>_xlfn.IFERROR(L10/H10*100-100," ")</f>
        <v>44.6970165350117</v>
      </c>
      <c r="Q10" s="75"/>
      <c r="T10" s="30"/>
      <c r="U10" s="31"/>
      <c r="V10" s="30"/>
      <c r="W10" s="31"/>
    </row>
    <row r="11" spans="1:23" ht="15">
      <c r="A11" s="19" t="s">
        <v>162</v>
      </c>
      <c r="B11" s="25"/>
      <c r="C11" s="25"/>
      <c r="D11" s="25"/>
      <c r="E11" s="25"/>
      <c r="F11" s="20">
        <v>28890444.999999996</v>
      </c>
      <c r="G11" s="20">
        <v>55156072</v>
      </c>
      <c r="H11" s="20">
        <v>86365376.00000001</v>
      </c>
      <c r="I11" s="20">
        <v>105760889.00000001</v>
      </c>
      <c r="J11" s="20">
        <v>16224305</v>
      </c>
      <c r="K11" s="20">
        <v>29430739</v>
      </c>
      <c r="L11" s="20">
        <v>53513681.99999998</v>
      </c>
      <c r="M11" s="20"/>
      <c r="N11" s="162">
        <f>_xlfn.IFERROR(J11/F11*100-100," ")</f>
        <v>-43.84196920469725</v>
      </c>
      <c r="O11" s="162">
        <f>_xlfn.IFERROR(K11/G11*100-100," ")</f>
        <v>-46.64098088783407</v>
      </c>
      <c r="P11" s="162">
        <f>_xlfn.IFERROR(L11/H11*100-100," ")</f>
        <v>-38.038037372754594</v>
      </c>
      <c r="Q11" s="75"/>
      <c r="T11" s="30"/>
      <c r="U11" s="31"/>
      <c r="V11" s="30"/>
      <c r="W11" s="31"/>
    </row>
    <row r="12" spans="1:23" ht="15">
      <c r="A12" s="19" t="s">
        <v>361</v>
      </c>
      <c r="B12" s="25"/>
      <c r="C12" s="25"/>
      <c r="D12" s="25"/>
      <c r="E12" s="25"/>
      <c r="F12" s="20">
        <v>5904562.999999999</v>
      </c>
      <c r="G12" s="20">
        <v>12722586</v>
      </c>
      <c r="H12" s="20">
        <v>23307857</v>
      </c>
      <c r="I12" s="20">
        <v>33285415</v>
      </c>
      <c r="J12" s="20">
        <v>8354583</v>
      </c>
      <c r="K12" s="20">
        <v>20361315.000000015</v>
      </c>
      <c r="L12" s="20">
        <v>49957010.00000003</v>
      </c>
      <c r="M12" s="20"/>
      <c r="N12" s="162">
        <f>_xlfn.IFERROR(J12/F12*100-100," ")</f>
        <v>41.4936719279649</v>
      </c>
      <c r="O12" s="162">
        <f>_xlfn.IFERROR(K12/G12*100-100," ")</f>
        <v>60.04069455690859</v>
      </c>
      <c r="P12" s="162">
        <f>_xlfn.IFERROR(L12/H12*100-100," ")</f>
        <v>114.33549210465821</v>
      </c>
      <c r="Q12" s="75"/>
      <c r="T12" s="30"/>
      <c r="U12" s="31"/>
      <c r="V12" s="30"/>
      <c r="W12" s="31"/>
    </row>
    <row r="13" spans="1:23" ht="15">
      <c r="A13" s="19" t="s">
        <v>163</v>
      </c>
      <c r="B13" s="25"/>
      <c r="C13" s="25"/>
      <c r="D13" s="25"/>
      <c r="E13" s="25"/>
      <c r="F13" s="20">
        <v>2720183.999999999</v>
      </c>
      <c r="G13" s="20">
        <v>12300005</v>
      </c>
      <c r="H13" s="20">
        <v>18359278</v>
      </c>
      <c r="I13" s="20">
        <v>21616261</v>
      </c>
      <c r="J13" s="20">
        <v>5752156</v>
      </c>
      <c r="K13" s="20">
        <v>8954937.999999994</v>
      </c>
      <c r="L13" s="20">
        <v>12208821.99999999</v>
      </c>
      <c r="M13" s="20"/>
      <c r="N13" s="162">
        <f>_xlfn.IFERROR(J13/F13*100-100," ")</f>
        <v>111.46201874579077</v>
      </c>
      <c r="O13" s="162">
        <f>_xlfn.IFERROR(K13/G13*100-100," ")</f>
        <v>-27.195655611522156</v>
      </c>
      <c r="P13" s="162">
        <f>_xlfn.IFERROR(L13/H13*100-100," ")</f>
        <v>-33.50053308196547</v>
      </c>
      <c r="Q13" s="75"/>
      <c r="T13" s="30"/>
      <c r="U13" s="31"/>
      <c r="V13" s="30"/>
      <c r="W13" s="31"/>
    </row>
    <row r="14" spans="1:23" ht="15">
      <c r="A14" s="19" t="s">
        <v>164</v>
      </c>
      <c r="B14" s="25"/>
      <c r="C14" s="25"/>
      <c r="D14" s="25"/>
      <c r="E14" s="25"/>
      <c r="F14" s="20">
        <v>15615685.999999993</v>
      </c>
      <c r="G14" s="20">
        <v>32453976.999999993</v>
      </c>
      <c r="H14" s="20">
        <v>52574761</v>
      </c>
      <c r="I14" s="20">
        <v>65259677</v>
      </c>
      <c r="J14" s="20">
        <v>11302325</v>
      </c>
      <c r="K14" s="20">
        <v>22373774.999999993</v>
      </c>
      <c r="L14" s="20">
        <v>39087734.999999985</v>
      </c>
      <c r="M14" s="20"/>
      <c r="N14" s="162">
        <f>_xlfn.IFERROR(J14/F14*100-100," ")</f>
        <v>-27.621975749256194</v>
      </c>
      <c r="O14" s="162">
        <f>_xlfn.IFERROR(K14/G14*100-100," ")</f>
        <v>-31.059989966715023</v>
      </c>
      <c r="P14" s="162">
        <f>_xlfn.IFERROR(L14/H14*100-100," ")</f>
        <v>-25.65304291159785</v>
      </c>
      <c r="Q14" s="75"/>
      <c r="T14" s="30"/>
      <c r="U14" s="31"/>
      <c r="V14" s="30"/>
      <c r="W14" s="31"/>
    </row>
    <row r="15" spans="1:23" ht="15">
      <c r="A15" s="19" t="s">
        <v>167</v>
      </c>
      <c r="B15" s="25"/>
      <c r="C15" s="25"/>
      <c r="D15" s="25"/>
      <c r="E15" s="25"/>
      <c r="F15" s="20">
        <v>4899237.000000001</v>
      </c>
      <c r="G15" s="20">
        <v>7125633.000000001</v>
      </c>
      <c r="H15" s="20">
        <v>11225960</v>
      </c>
      <c r="I15" s="20">
        <v>13512905</v>
      </c>
      <c r="J15" s="20">
        <v>2736894</v>
      </c>
      <c r="K15" s="20">
        <v>4925669.999999999</v>
      </c>
      <c r="L15" s="20">
        <v>6211646.999999998</v>
      </c>
      <c r="M15" s="20"/>
      <c r="N15" s="162">
        <f>_xlfn.IFERROR(J15/F15*100-100," ")</f>
        <v>-44.13632163538935</v>
      </c>
      <c r="O15" s="162">
        <f>_xlfn.IFERROR(K15/G15*100-100," ")</f>
        <v>-30.873930779202368</v>
      </c>
      <c r="P15" s="162">
        <f>_xlfn.IFERROR(L15/H15*100-100," ")</f>
        <v>-44.66711978307425</v>
      </c>
      <c r="Q15" s="75"/>
      <c r="T15" s="30"/>
      <c r="U15" s="31"/>
      <c r="V15" s="30"/>
      <c r="W15" s="31"/>
    </row>
    <row r="16" spans="1:17" s="17" customFormat="1" ht="15" customHeight="1">
      <c r="A16" s="77" t="s">
        <v>166</v>
      </c>
      <c r="B16" s="126"/>
      <c r="C16" s="126"/>
      <c r="D16" s="126"/>
      <c r="E16" s="126"/>
      <c r="F16" s="20">
        <v>24393</v>
      </c>
      <c r="G16" s="20">
        <v>38436</v>
      </c>
      <c r="H16" s="20">
        <v>65856</v>
      </c>
      <c r="I16" s="20">
        <v>72001</v>
      </c>
      <c r="J16" s="20">
        <v>20320</v>
      </c>
      <c r="K16" s="20">
        <v>81563</v>
      </c>
      <c r="L16" s="20">
        <v>158284</v>
      </c>
      <c r="M16" s="20"/>
      <c r="N16" s="163">
        <f>_xlfn.IFERROR(J16/F16*100-100," ")</f>
        <v>-16.69741319230927</v>
      </c>
      <c r="O16" s="163">
        <f>_xlfn.IFERROR(K16/G16*100-100," ")</f>
        <v>112.20470392340513</v>
      </c>
      <c r="P16" s="163">
        <f>_xlfn.IFERROR(L16/H16*100-100," ")</f>
        <v>140.34863945578232</v>
      </c>
      <c r="Q16" s="146"/>
    </row>
    <row r="17" spans="1:17" ht="15">
      <c r="A17" s="74" t="s">
        <v>165</v>
      </c>
      <c r="B17" s="124">
        <f>SUM(B5:B16)</f>
        <v>0</v>
      </c>
      <c r="C17" s="124">
        <f aca="true" t="shared" si="0" ref="C17:M17">SUM(C5:C16)</f>
        <v>0</v>
      </c>
      <c r="D17" s="124">
        <f t="shared" si="0"/>
        <v>0</v>
      </c>
      <c r="E17" s="124">
        <f t="shared" si="0"/>
        <v>0</v>
      </c>
      <c r="F17" s="14">
        <f t="shared" si="0"/>
        <v>358302957.99999994</v>
      </c>
      <c r="G17" s="14">
        <f t="shared" si="0"/>
        <v>743583188.9999999</v>
      </c>
      <c r="H17" s="14">
        <f t="shared" si="0"/>
        <v>1107143454</v>
      </c>
      <c r="I17" s="14">
        <f t="shared" si="0"/>
        <v>1468789455.9999998</v>
      </c>
      <c r="J17" s="14">
        <f t="shared" si="0"/>
        <v>365195624</v>
      </c>
      <c r="K17" s="14">
        <f t="shared" si="0"/>
        <v>730792353.000001</v>
      </c>
      <c r="L17" s="14">
        <f t="shared" si="0"/>
        <v>1102929532.0000026</v>
      </c>
      <c r="M17" s="14">
        <f t="shared" si="0"/>
        <v>0</v>
      </c>
      <c r="N17" s="164">
        <f>_xlfn.IFERROR(J17/F17*100-100," ")</f>
        <v>1.9236977664024835</v>
      </c>
      <c r="O17" s="164">
        <f>_xlfn.IFERROR(K17/G17*100-100," ")</f>
        <v>-1.720162073217466</v>
      </c>
      <c r="P17" s="164">
        <f>_xlfn.IFERROR(L17/H17*100-100," ")</f>
        <v>-0.3806121044904245</v>
      </c>
      <c r="Q17" s="147"/>
    </row>
    <row r="18" ht="15">
      <c r="A18" s="16" t="s">
        <v>47</v>
      </c>
    </row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227"/>
  <sheetViews>
    <sheetView zoomScalePageLayoutView="0" workbookViewId="0" topLeftCell="A169">
      <selection activeCell="T37" sqref="T37:T38"/>
    </sheetView>
  </sheetViews>
  <sheetFormatPr defaultColWidth="9.140625" defaultRowHeight="15"/>
  <cols>
    <col min="1" max="1" width="6.8515625" style="59" customWidth="1"/>
    <col min="2" max="2" width="20.7109375" style="50" customWidth="1"/>
    <col min="3" max="6" width="4.57421875" style="50" hidden="1" customWidth="1"/>
    <col min="7" max="10" width="16.140625" style="50" bestFit="1" customWidth="1"/>
    <col min="11" max="12" width="14.28125" style="50" bestFit="1" customWidth="1"/>
    <col min="13" max="13" width="14.28125" style="60" bestFit="1" customWidth="1"/>
    <col min="14" max="18" width="6.8515625" style="60" customWidth="1"/>
    <col min="19" max="19" width="6.8515625" style="131" customWidth="1"/>
    <col min="20" max="20" width="10.00390625" style="59" bestFit="1" customWidth="1"/>
    <col min="21" max="21" width="20.8515625" style="50" customWidth="1"/>
    <col min="22" max="23" width="4.57421875" style="60" hidden="1" customWidth="1"/>
    <col min="24" max="24" width="4.57421875" style="61" hidden="1" customWidth="1"/>
    <col min="25" max="25" width="4.57421875" style="50" hidden="1" customWidth="1"/>
    <col min="26" max="26" width="16.140625" style="50" customWidth="1"/>
    <col min="27" max="30" width="14.28125" style="50" bestFit="1" customWidth="1"/>
    <col min="31" max="31" width="14.7109375" style="50" bestFit="1" customWidth="1"/>
    <col min="32" max="32" width="14.28125" style="50" bestFit="1" customWidth="1"/>
    <col min="33" max="33" width="8.00390625" style="50" customWidth="1"/>
    <col min="34" max="16384" width="9.140625" style="50" customWidth="1"/>
  </cols>
  <sheetData>
    <row r="1" spans="1:31" s="39" customFormat="1" ht="15" customHeight="1">
      <c r="A1" s="33" t="s">
        <v>610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6"/>
      <c r="O1" s="36"/>
      <c r="P1" s="36"/>
      <c r="Q1" s="36"/>
      <c r="R1" s="36"/>
      <c r="S1" s="36"/>
      <c r="T1" s="38"/>
      <c r="V1" s="40"/>
      <c r="W1" s="40"/>
      <c r="X1" s="41"/>
      <c r="AE1" s="73" t="s">
        <v>118</v>
      </c>
    </row>
    <row r="2" spans="1:24" s="39" customFormat="1" ht="1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6"/>
      <c r="O2" s="36"/>
      <c r="P2" s="36"/>
      <c r="Q2" s="36"/>
      <c r="R2" s="36"/>
      <c r="S2" s="36"/>
      <c r="T2" s="38"/>
      <c r="V2" s="40"/>
      <c r="W2" s="40"/>
      <c r="X2" s="41"/>
    </row>
    <row r="3" spans="1:24" s="39" customFormat="1" ht="15" customHeight="1">
      <c r="A3" s="85" t="s">
        <v>379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35"/>
      <c r="N3" s="36"/>
      <c r="O3" s="36"/>
      <c r="P3" s="36"/>
      <c r="Q3" s="36"/>
      <c r="R3" s="36"/>
      <c r="S3" s="36"/>
      <c r="T3" s="38"/>
      <c r="V3" s="40"/>
      <c r="W3" s="40"/>
      <c r="X3" s="41"/>
    </row>
    <row r="4" spans="1:37" s="39" customFormat="1" ht="15" customHeight="1">
      <c r="A4" s="212" t="s">
        <v>615</v>
      </c>
      <c r="B4" s="212" t="s">
        <v>50</v>
      </c>
      <c r="C4" s="222" t="s">
        <v>16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4"/>
      <c r="S4" s="107"/>
      <c r="T4" s="212" t="s">
        <v>615</v>
      </c>
      <c r="U4" s="212" t="s">
        <v>50</v>
      </c>
      <c r="V4" s="225" t="s">
        <v>17</v>
      </c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</row>
    <row r="5" spans="1:37" s="39" customFormat="1" ht="51" customHeight="1">
      <c r="A5" s="213"/>
      <c r="B5" s="213"/>
      <c r="C5" s="87" t="s">
        <v>124</v>
      </c>
      <c r="D5" s="87" t="s">
        <v>125</v>
      </c>
      <c r="E5" s="87" t="s">
        <v>126</v>
      </c>
      <c r="F5" s="87" t="s">
        <v>127</v>
      </c>
      <c r="G5" s="87" t="s">
        <v>128</v>
      </c>
      <c r="H5" s="87" t="s">
        <v>129</v>
      </c>
      <c r="I5" s="87" t="s">
        <v>130</v>
      </c>
      <c r="J5" s="87" t="s">
        <v>131</v>
      </c>
      <c r="K5" s="87" t="s">
        <v>355</v>
      </c>
      <c r="L5" s="87" t="s">
        <v>356</v>
      </c>
      <c r="M5" s="87" t="s">
        <v>357</v>
      </c>
      <c r="N5" s="87" t="s">
        <v>358</v>
      </c>
      <c r="O5" s="76" t="s">
        <v>132</v>
      </c>
      <c r="P5" s="76" t="s">
        <v>133</v>
      </c>
      <c r="Q5" s="76" t="s">
        <v>134</v>
      </c>
      <c r="R5" s="76" t="s">
        <v>135</v>
      </c>
      <c r="S5" s="127"/>
      <c r="T5" s="213"/>
      <c r="U5" s="213"/>
      <c r="V5" s="87" t="s">
        <v>124</v>
      </c>
      <c r="W5" s="87" t="s">
        <v>125</v>
      </c>
      <c r="X5" s="87" t="s">
        <v>126</v>
      </c>
      <c r="Y5" s="87" t="s">
        <v>127</v>
      </c>
      <c r="Z5" s="87" t="s">
        <v>128</v>
      </c>
      <c r="AA5" s="87" t="s">
        <v>129</v>
      </c>
      <c r="AB5" s="87" t="s">
        <v>130</v>
      </c>
      <c r="AC5" s="87" t="s">
        <v>131</v>
      </c>
      <c r="AD5" s="87" t="s">
        <v>355</v>
      </c>
      <c r="AE5" s="87" t="s">
        <v>356</v>
      </c>
      <c r="AF5" s="87" t="s">
        <v>357</v>
      </c>
      <c r="AG5" s="87" t="s">
        <v>358</v>
      </c>
      <c r="AH5" s="76" t="s">
        <v>132</v>
      </c>
      <c r="AI5" s="76" t="s">
        <v>133</v>
      </c>
      <c r="AJ5" s="76" t="s">
        <v>134</v>
      </c>
      <c r="AK5" s="76" t="s">
        <v>135</v>
      </c>
    </row>
    <row r="6" spans="1:36" ht="15" customHeight="1">
      <c r="A6" s="43">
        <v>1</v>
      </c>
      <c r="B6" s="44" t="s">
        <v>53</v>
      </c>
      <c r="C6" s="83"/>
      <c r="D6" s="83"/>
      <c r="E6" s="83"/>
      <c r="F6" s="83"/>
      <c r="G6" s="54">
        <v>29636908.000000056</v>
      </c>
      <c r="H6" s="54">
        <v>62025165.000000045</v>
      </c>
      <c r="I6" s="54">
        <v>89329446.00000003</v>
      </c>
      <c r="J6" s="54">
        <v>125312622.00000001</v>
      </c>
      <c r="K6" s="54">
        <v>31119913.999999985</v>
      </c>
      <c r="L6" s="83">
        <v>60794826.99999999</v>
      </c>
      <c r="M6" s="45">
        <v>89145807</v>
      </c>
      <c r="N6" s="46"/>
      <c r="O6" s="166">
        <f>_xlfn.IFERROR(K6/G6*100-100," ")</f>
        <v>5.003916063038446</v>
      </c>
      <c r="P6" s="154">
        <f>_xlfn.IFERROR(L6/H6*100-100," ")</f>
        <v>-1.9836110069196167</v>
      </c>
      <c r="Q6" s="154">
        <f>_xlfn.IFERROR(M6/I6*100-100," ")</f>
        <v>-0.20557499035651006</v>
      </c>
      <c r="R6" s="46"/>
      <c r="S6" s="46"/>
      <c r="T6" s="47">
        <v>1</v>
      </c>
      <c r="U6" s="48" t="s">
        <v>53</v>
      </c>
      <c r="V6" s="46"/>
      <c r="W6" s="46"/>
      <c r="X6" s="49"/>
      <c r="Y6" s="46"/>
      <c r="Z6" s="46">
        <v>43666344.00000001</v>
      </c>
      <c r="AA6" s="46">
        <v>89618621.99999997</v>
      </c>
      <c r="AB6" s="46">
        <v>129569060.99999997</v>
      </c>
      <c r="AC6" s="46">
        <v>174594700</v>
      </c>
      <c r="AD6" s="54">
        <v>56580345</v>
      </c>
      <c r="AE6" s="46">
        <v>110239213.00000006</v>
      </c>
      <c r="AF6" s="46">
        <v>155467459.00000012</v>
      </c>
      <c r="AG6" s="49"/>
      <c r="AH6" s="166">
        <f>_xlfn.IFERROR(AD6/Z6*100-100," ")</f>
        <v>29.5742666251152</v>
      </c>
      <c r="AI6" s="154">
        <f>_xlfn.IFERROR(AE6/AA6*100-100," ")</f>
        <v>23.009270327767467</v>
      </c>
      <c r="AJ6" s="154">
        <f>_xlfn.IFERROR(AF6/AB6*100-100," ")</f>
        <v>19.988103487143547</v>
      </c>
    </row>
    <row r="7" spans="1:36" ht="15" customHeight="1">
      <c r="A7" s="51">
        <v>2</v>
      </c>
      <c r="B7" s="52" t="s">
        <v>59</v>
      </c>
      <c r="C7" s="84"/>
      <c r="D7" s="84"/>
      <c r="E7" s="84"/>
      <c r="F7" s="84"/>
      <c r="G7" s="54">
        <v>65594472.00000002</v>
      </c>
      <c r="H7" s="54">
        <v>103857513.00000003</v>
      </c>
      <c r="I7" s="54">
        <v>147592338.00000003</v>
      </c>
      <c r="J7" s="54">
        <v>208344485.00000006</v>
      </c>
      <c r="K7" s="54">
        <v>40557053.99999994</v>
      </c>
      <c r="L7" s="84">
        <v>82990561.99999994</v>
      </c>
      <c r="M7" s="53">
        <v>135861737.99999994</v>
      </c>
      <c r="N7" s="54"/>
      <c r="O7" s="166">
        <f>_xlfn.IFERROR(K7/G7*100-100," ")</f>
        <v>-38.17001225347172</v>
      </c>
      <c r="P7" s="154">
        <f>_xlfn.IFERROR(L7/H7*100-100," ")</f>
        <v>-20.091903221291346</v>
      </c>
      <c r="Q7" s="154">
        <f>_xlfn.IFERROR(M7/I7*100-100," ")</f>
        <v>-7.947973559440527</v>
      </c>
      <c r="R7" s="54"/>
      <c r="S7" s="54"/>
      <c r="T7" s="56">
        <v>2</v>
      </c>
      <c r="U7" s="57" t="s">
        <v>59</v>
      </c>
      <c r="V7" s="54"/>
      <c r="W7" s="54"/>
      <c r="X7" s="58"/>
      <c r="Y7" s="54"/>
      <c r="Z7" s="54">
        <v>14337925.999999998</v>
      </c>
      <c r="AA7" s="54">
        <v>31326977.999999993</v>
      </c>
      <c r="AB7" s="54">
        <v>45558617.99999999</v>
      </c>
      <c r="AC7" s="54">
        <v>57476320.999999985</v>
      </c>
      <c r="AD7" s="54">
        <v>8450063.999999998</v>
      </c>
      <c r="AE7" s="54">
        <v>16463158.000000004</v>
      </c>
      <c r="AF7" s="54">
        <v>26590778.000000007</v>
      </c>
      <c r="AG7" s="58"/>
      <c r="AH7" s="166">
        <f>_xlfn.IFERROR(AD7/Z7*100-100," ")</f>
        <v>-41.06494900308455</v>
      </c>
      <c r="AI7" s="154">
        <f>_xlfn.IFERROR(AE7/AA7*100-100," ")</f>
        <v>-47.44734713958043</v>
      </c>
      <c r="AJ7" s="154">
        <f>_xlfn.IFERROR(AF7/AB7*100-100," ")</f>
        <v>-41.633923136123194</v>
      </c>
    </row>
    <row r="8" spans="1:36" ht="15" customHeight="1">
      <c r="A8" s="51">
        <v>3</v>
      </c>
      <c r="B8" s="52" t="s">
        <v>51</v>
      </c>
      <c r="C8" s="84"/>
      <c r="D8" s="84"/>
      <c r="E8" s="84"/>
      <c r="F8" s="84"/>
      <c r="G8" s="54">
        <v>33806807.99999997</v>
      </c>
      <c r="H8" s="54">
        <v>75415710.99999999</v>
      </c>
      <c r="I8" s="54">
        <v>112946247.00000004</v>
      </c>
      <c r="J8" s="54">
        <v>176548975.00000012</v>
      </c>
      <c r="K8" s="54">
        <v>50567958.00000001</v>
      </c>
      <c r="L8" s="84">
        <v>156443349.9999997</v>
      </c>
      <c r="M8" s="53">
        <v>315076452.9999994</v>
      </c>
      <c r="N8" s="54"/>
      <c r="O8" s="166">
        <f>_xlfn.IFERROR(K8/G8*100-100," ")</f>
        <v>49.57921493209312</v>
      </c>
      <c r="P8" s="154">
        <f>_xlfn.IFERROR(L8/H8*100-100," ")</f>
        <v>107.44132479238937</v>
      </c>
      <c r="Q8" s="154">
        <f>_xlfn.IFERROR(M8/I8*100-100," ")</f>
        <v>178.96141870034808</v>
      </c>
      <c r="R8" s="54"/>
      <c r="S8" s="54"/>
      <c r="T8" s="56">
        <v>3</v>
      </c>
      <c r="U8" s="57" t="s">
        <v>51</v>
      </c>
      <c r="V8" s="54"/>
      <c r="W8" s="54"/>
      <c r="X8" s="58"/>
      <c r="Y8" s="54"/>
      <c r="Z8" s="54">
        <v>46456011.99999998</v>
      </c>
      <c r="AA8" s="54">
        <v>99694616</v>
      </c>
      <c r="AB8" s="54">
        <v>149401935.00000003</v>
      </c>
      <c r="AC8" s="54">
        <v>201201859.00000003</v>
      </c>
      <c r="AD8" s="54">
        <v>49808895.99999998</v>
      </c>
      <c r="AE8" s="54">
        <v>103131572.99999994</v>
      </c>
      <c r="AF8" s="54">
        <v>157025328</v>
      </c>
      <c r="AG8" s="58"/>
      <c r="AH8" s="166">
        <f>_xlfn.IFERROR(AD8/Z8*100-100," ")</f>
        <v>7.2173306654045035</v>
      </c>
      <c r="AI8" s="154">
        <f>_xlfn.IFERROR(AE8/AA8*100-100," ")</f>
        <v>3.4474850677993913</v>
      </c>
      <c r="AJ8" s="154">
        <f>_xlfn.IFERROR(AF8/AB8*100-100," ")</f>
        <v>5.10260660278594</v>
      </c>
    </row>
    <row r="9" spans="1:36" ht="15" customHeight="1">
      <c r="A9" s="51">
        <v>4</v>
      </c>
      <c r="B9" s="52" t="s">
        <v>56</v>
      </c>
      <c r="C9" s="84"/>
      <c r="D9" s="84"/>
      <c r="E9" s="84"/>
      <c r="F9" s="84"/>
      <c r="G9" s="54">
        <v>9502740.000000006</v>
      </c>
      <c r="H9" s="54">
        <v>22911230.000000004</v>
      </c>
      <c r="I9" s="54">
        <v>30600213</v>
      </c>
      <c r="J9" s="54">
        <v>40302938</v>
      </c>
      <c r="K9" s="54">
        <v>8002616.000000003</v>
      </c>
      <c r="L9" s="84">
        <v>16440191.000000007</v>
      </c>
      <c r="M9" s="53">
        <v>24492804.00000001</v>
      </c>
      <c r="N9" s="54"/>
      <c r="O9" s="166">
        <f>_xlfn.IFERROR(K9/G9*100-100," ")</f>
        <v>-15.786225867486664</v>
      </c>
      <c r="P9" s="154">
        <f>_xlfn.IFERROR(L9/H9*100-100," ")</f>
        <v>-28.24396158565034</v>
      </c>
      <c r="Q9" s="154">
        <f>_xlfn.IFERROR(M9/I9*100-100," ")</f>
        <v>-19.958714012873017</v>
      </c>
      <c r="R9" s="54"/>
      <c r="S9" s="54"/>
      <c r="T9" s="56">
        <v>4</v>
      </c>
      <c r="U9" s="57" t="s">
        <v>56</v>
      </c>
      <c r="V9" s="54"/>
      <c r="W9" s="54"/>
      <c r="X9" s="58"/>
      <c r="Y9" s="54"/>
      <c r="Z9" s="54">
        <v>15364924.000000002</v>
      </c>
      <c r="AA9" s="54">
        <v>32618085.000000015</v>
      </c>
      <c r="AB9" s="54">
        <v>47788762.000000015</v>
      </c>
      <c r="AC9" s="54">
        <v>64233211.000000015</v>
      </c>
      <c r="AD9" s="54">
        <v>11888842.000000002</v>
      </c>
      <c r="AE9" s="54">
        <v>32234826.000000015</v>
      </c>
      <c r="AF9" s="54">
        <v>47589003.00000001</v>
      </c>
      <c r="AG9" s="58"/>
      <c r="AH9" s="166">
        <f>_xlfn.IFERROR(AD9/Z9*100-100," ")</f>
        <v>-22.623489709418678</v>
      </c>
      <c r="AI9" s="154">
        <f>_xlfn.IFERROR(AE9/AA9*100-100," ")</f>
        <v>-1.1749892735885652</v>
      </c>
      <c r="AJ9" s="154">
        <f>_xlfn.IFERROR(AF9/AB9*100-100," ")</f>
        <v>-0.4180041324359962</v>
      </c>
    </row>
    <row r="10" spans="1:36" ht="15" customHeight="1">
      <c r="A10" s="51">
        <v>5</v>
      </c>
      <c r="B10" s="52" t="s">
        <v>84</v>
      </c>
      <c r="C10" s="84"/>
      <c r="D10" s="84"/>
      <c r="E10" s="84"/>
      <c r="F10" s="84"/>
      <c r="G10" s="54">
        <v>5327549.999999999</v>
      </c>
      <c r="H10" s="54">
        <v>13631946.999999996</v>
      </c>
      <c r="I10" s="54">
        <v>19768421.999999996</v>
      </c>
      <c r="J10" s="54">
        <v>26023890.999999996</v>
      </c>
      <c r="K10" s="54">
        <v>4951067.000000001</v>
      </c>
      <c r="L10" s="84">
        <v>9620848</v>
      </c>
      <c r="M10" s="53">
        <v>14763420</v>
      </c>
      <c r="N10" s="54"/>
      <c r="O10" s="166">
        <f>_xlfn.IFERROR(K10/G10*100-100," ")</f>
        <v>-7.066719223658126</v>
      </c>
      <c r="P10" s="154">
        <f>_xlfn.IFERROR(L10/H10*100-100," ")</f>
        <v>-29.4242561242352</v>
      </c>
      <c r="Q10" s="154">
        <f>_xlfn.IFERROR(M10/I10*100-100," ")</f>
        <v>-25.31816651829871</v>
      </c>
      <c r="R10" s="54"/>
      <c r="S10" s="54"/>
      <c r="T10" s="56">
        <v>5</v>
      </c>
      <c r="U10" s="57" t="s">
        <v>84</v>
      </c>
      <c r="V10" s="54"/>
      <c r="W10" s="54"/>
      <c r="X10" s="58"/>
      <c r="Y10" s="54"/>
      <c r="Z10" s="54">
        <v>982083.0000000002</v>
      </c>
      <c r="AA10" s="54">
        <v>2746283</v>
      </c>
      <c r="AB10" s="54">
        <v>3958681</v>
      </c>
      <c r="AC10" s="54">
        <v>5467088</v>
      </c>
      <c r="AD10" s="54">
        <v>1019180.0000000002</v>
      </c>
      <c r="AE10" s="54">
        <v>1956928.0000000002</v>
      </c>
      <c r="AF10" s="54">
        <v>2882469.0000000005</v>
      </c>
      <c r="AG10" s="58"/>
      <c r="AH10" s="166">
        <f>_xlfn.IFERROR(AD10/Z10*100-100," ")</f>
        <v>3.777379305007827</v>
      </c>
      <c r="AI10" s="154">
        <f>_xlfn.IFERROR(AE10/AA10*100-100," ")</f>
        <v>-28.74266781682732</v>
      </c>
      <c r="AJ10" s="154">
        <f>_xlfn.IFERROR(AF10/AB10*100-100," ")</f>
        <v>-27.186125883848675</v>
      </c>
    </row>
    <row r="11" spans="1:36" ht="15" customHeight="1">
      <c r="A11" s="51">
        <v>6</v>
      </c>
      <c r="B11" s="52" t="s">
        <v>86</v>
      </c>
      <c r="C11" s="84"/>
      <c r="D11" s="84"/>
      <c r="E11" s="84"/>
      <c r="F11" s="84"/>
      <c r="G11" s="54">
        <v>4659849</v>
      </c>
      <c r="H11" s="54">
        <v>9203979</v>
      </c>
      <c r="I11" s="54">
        <v>14561468.000000002</v>
      </c>
      <c r="J11" s="54">
        <v>21337574</v>
      </c>
      <c r="K11" s="54">
        <v>5969044.000000003</v>
      </c>
      <c r="L11" s="84">
        <v>12379820.000000002</v>
      </c>
      <c r="M11" s="53">
        <v>18424773.99999999</v>
      </c>
      <c r="N11" s="54"/>
      <c r="O11" s="166">
        <f>_xlfn.IFERROR(K11/G11*100-100," ")</f>
        <v>28.09522368643283</v>
      </c>
      <c r="P11" s="154">
        <f>_xlfn.IFERROR(L11/H11*100-100," ")</f>
        <v>34.50508741925643</v>
      </c>
      <c r="Q11" s="154">
        <f>_xlfn.IFERROR(M11/I11*100-100," ")</f>
        <v>26.531020086710953</v>
      </c>
      <c r="R11" s="54"/>
      <c r="S11" s="54"/>
      <c r="T11" s="56">
        <v>6</v>
      </c>
      <c r="U11" s="57" t="s">
        <v>86</v>
      </c>
      <c r="V11" s="54"/>
      <c r="W11" s="54"/>
      <c r="X11" s="58"/>
      <c r="Y11" s="54"/>
      <c r="Z11" s="54">
        <v>1940142.0000000002</v>
      </c>
      <c r="AA11" s="54">
        <v>3906985.000000001</v>
      </c>
      <c r="AB11" s="54">
        <v>5621469.000000002</v>
      </c>
      <c r="AC11" s="54">
        <v>7516120.000000002</v>
      </c>
      <c r="AD11" s="54">
        <v>2285046.0000000005</v>
      </c>
      <c r="AE11" s="54">
        <v>5768728.000000002</v>
      </c>
      <c r="AF11" s="54">
        <v>7173163</v>
      </c>
      <c r="AG11" s="58"/>
      <c r="AH11" s="166">
        <f>_xlfn.IFERROR(AD11/Z11*100-100," ")</f>
        <v>17.77725547923812</v>
      </c>
      <c r="AI11" s="154">
        <f>_xlfn.IFERROR(AE11/AA11*100-100," ")</f>
        <v>47.65165466465831</v>
      </c>
      <c r="AJ11" s="154">
        <f>_xlfn.IFERROR(AF11/AB11*100-100," ")</f>
        <v>27.602998433327613</v>
      </c>
    </row>
    <row r="12" spans="1:36" ht="15" customHeight="1">
      <c r="A12" s="51">
        <v>7</v>
      </c>
      <c r="B12" s="52" t="s">
        <v>79</v>
      </c>
      <c r="C12" s="84"/>
      <c r="D12" s="84"/>
      <c r="E12" s="84"/>
      <c r="F12" s="84"/>
      <c r="G12" s="54">
        <v>3501355.0000000005</v>
      </c>
      <c r="H12" s="54">
        <v>9606399</v>
      </c>
      <c r="I12" s="54">
        <v>14388099</v>
      </c>
      <c r="J12" s="54">
        <v>19392520</v>
      </c>
      <c r="K12" s="54">
        <v>3779374.999999999</v>
      </c>
      <c r="L12" s="84">
        <v>8758184.999999998</v>
      </c>
      <c r="M12" s="53">
        <v>12499366.999999998</v>
      </c>
      <c r="N12" s="54"/>
      <c r="O12" s="166">
        <f>_xlfn.IFERROR(K12/G12*100-100," ")</f>
        <v>7.9403545198929635</v>
      </c>
      <c r="P12" s="154">
        <f>_xlfn.IFERROR(L12/H12*100-100," ")</f>
        <v>-8.829676968445739</v>
      </c>
      <c r="Q12" s="154">
        <f>_xlfn.IFERROR(M12/I12*100-100," ")</f>
        <v>-13.12704339885346</v>
      </c>
      <c r="R12" s="54"/>
      <c r="S12" s="54"/>
      <c r="T12" s="56">
        <v>7</v>
      </c>
      <c r="U12" s="57" t="s">
        <v>79</v>
      </c>
      <c r="V12" s="54"/>
      <c r="W12" s="54"/>
      <c r="X12" s="58"/>
      <c r="Y12" s="54"/>
      <c r="Z12" s="54">
        <v>4063558.0000000005</v>
      </c>
      <c r="AA12" s="54">
        <v>8587227</v>
      </c>
      <c r="AB12" s="54">
        <v>12489095.999999996</v>
      </c>
      <c r="AC12" s="54">
        <v>18585714.999999996</v>
      </c>
      <c r="AD12" s="54">
        <v>4127110.999999999</v>
      </c>
      <c r="AE12" s="54">
        <v>14518746.00000001</v>
      </c>
      <c r="AF12" s="54">
        <v>19719279.000000004</v>
      </c>
      <c r="AG12" s="58"/>
      <c r="AH12" s="166">
        <f>_xlfn.IFERROR(AD12/Z12*100-100," ")</f>
        <v>1.5639742314493645</v>
      </c>
      <c r="AI12" s="154">
        <f>_xlfn.IFERROR(AE12/AA12*100-100," ")</f>
        <v>69.07374173292507</v>
      </c>
      <c r="AJ12" s="154">
        <f>_xlfn.IFERROR(AF12/AB12*100-100," ")</f>
        <v>57.89196431831422</v>
      </c>
    </row>
    <row r="13" spans="1:36" ht="15" customHeight="1">
      <c r="A13" s="51">
        <v>8</v>
      </c>
      <c r="B13" s="52" t="s">
        <v>75</v>
      </c>
      <c r="C13" s="84"/>
      <c r="D13" s="84"/>
      <c r="E13" s="84"/>
      <c r="F13" s="84"/>
      <c r="G13" s="54">
        <v>851303.9999999999</v>
      </c>
      <c r="H13" s="54">
        <v>1491399</v>
      </c>
      <c r="I13" s="54">
        <v>2047132</v>
      </c>
      <c r="J13" s="54">
        <v>2859522</v>
      </c>
      <c r="K13" s="54">
        <v>539022</v>
      </c>
      <c r="L13" s="84">
        <v>937769.0000000001</v>
      </c>
      <c r="M13" s="53">
        <v>1248368</v>
      </c>
      <c r="N13" s="54"/>
      <c r="O13" s="166">
        <f>_xlfn.IFERROR(K13/G13*100-100," ")</f>
        <v>-36.68278311860392</v>
      </c>
      <c r="P13" s="154">
        <f>_xlfn.IFERROR(L13/H13*100-100," ")</f>
        <v>-37.12152147078012</v>
      </c>
      <c r="Q13" s="154">
        <f>_xlfn.IFERROR(M13/I13*100-100," ")</f>
        <v>-39.018685653880645</v>
      </c>
      <c r="R13" s="54"/>
      <c r="S13" s="54"/>
      <c r="T13" s="56">
        <v>8</v>
      </c>
      <c r="U13" s="57" t="s">
        <v>75</v>
      </c>
      <c r="V13" s="54"/>
      <c r="W13" s="54"/>
      <c r="X13" s="58"/>
      <c r="Y13" s="54"/>
      <c r="Z13" s="54">
        <v>5496352.000000003</v>
      </c>
      <c r="AA13" s="54">
        <v>16122941.000000004</v>
      </c>
      <c r="AB13" s="54">
        <v>26540035.000000007</v>
      </c>
      <c r="AC13" s="54">
        <v>35133362.00000001</v>
      </c>
      <c r="AD13" s="54">
        <v>11075129.999999993</v>
      </c>
      <c r="AE13" s="54">
        <v>20488391</v>
      </c>
      <c r="AF13" s="54">
        <v>25790576.000000004</v>
      </c>
      <c r="AG13" s="58"/>
      <c r="AH13" s="166">
        <f>_xlfn.IFERROR(AD13/Z13*100-100," ")</f>
        <v>101.49964922188369</v>
      </c>
      <c r="AI13" s="154">
        <f>_xlfn.IFERROR(AE13/AA13*100-100," ")</f>
        <v>27.076015473851783</v>
      </c>
      <c r="AJ13" s="154">
        <f>_xlfn.IFERROR(AF13/AB13*100-100," ")</f>
        <v>-2.8238809783031797</v>
      </c>
    </row>
    <row r="14" spans="1:36" ht="15" customHeight="1">
      <c r="A14" s="51">
        <v>9</v>
      </c>
      <c r="B14" s="52" t="s">
        <v>55</v>
      </c>
      <c r="C14" s="84"/>
      <c r="D14" s="84"/>
      <c r="E14" s="84"/>
      <c r="F14" s="84"/>
      <c r="G14" s="54">
        <v>29888468.00000001</v>
      </c>
      <c r="H14" s="54">
        <v>56856030.999999985</v>
      </c>
      <c r="I14" s="54">
        <v>85309765</v>
      </c>
      <c r="J14" s="54">
        <v>117955426.00000001</v>
      </c>
      <c r="K14" s="54">
        <v>28663616.999999996</v>
      </c>
      <c r="L14" s="84">
        <v>55209290.00000003</v>
      </c>
      <c r="M14" s="53">
        <v>81826934.00000003</v>
      </c>
      <c r="N14" s="54"/>
      <c r="O14" s="166">
        <f>_xlfn.IFERROR(K14/G14*100-100," ")</f>
        <v>-4.098072206310519</v>
      </c>
      <c r="P14" s="154">
        <f>_xlfn.IFERROR(L14/H14*100-100," ")</f>
        <v>-2.8963347793305445</v>
      </c>
      <c r="Q14" s="154">
        <f>_xlfn.IFERROR(M14/I14*100-100," ")</f>
        <v>-4.082570148915508</v>
      </c>
      <c r="R14" s="54"/>
      <c r="S14" s="54"/>
      <c r="T14" s="56">
        <v>9</v>
      </c>
      <c r="U14" s="57" t="s">
        <v>55</v>
      </c>
      <c r="V14" s="54"/>
      <c r="W14" s="54"/>
      <c r="X14" s="58"/>
      <c r="Y14" s="54"/>
      <c r="Z14" s="54">
        <v>35527370</v>
      </c>
      <c r="AA14" s="54">
        <v>64600246.00000003</v>
      </c>
      <c r="AB14" s="54">
        <v>89905705.00000003</v>
      </c>
      <c r="AC14" s="54">
        <v>119360727.00000003</v>
      </c>
      <c r="AD14" s="54">
        <v>23683999</v>
      </c>
      <c r="AE14" s="54">
        <v>47313838.00000001</v>
      </c>
      <c r="AF14" s="54">
        <v>67793937.99999994</v>
      </c>
      <c r="AG14" s="58"/>
      <c r="AH14" s="166">
        <f>_xlfn.IFERROR(AD14/Z14*100-100," ")</f>
        <v>-33.335906935976396</v>
      </c>
      <c r="AI14" s="154">
        <f>_xlfn.IFERROR(AE14/AA14*100-100," ")</f>
        <v>-26.759043611072343</v>
      </c>
      <c r="AJ14" s="154">
        <f>_xlfn.IFERROR(AF14/AB14*100-100," ")</f>
        <v>-24.59439809742895</v>
      </c>
    </row>
    <row r="15" spans="1:36" ht="15" customHeight="1">
      <c r="A15" s="51">
        <v>10</v>
      </c>
      <c r="B15" s="52" t="s">
        <v>61</v>
      </c>
      <c r="C15" s="84"/>
      <c r="D15" s="84"/>
      <c r="E15" s="84"/>
      <c r="F15" s="84"/>
      <c r="G15" s="54">
        <v>7837407.999999996</v>
      </c>
      <c r="H15" s="54">
        <v>17763597.000000004</v>
      </c>
      <c r="I15" s="54">
        <v>26832215.000000004</v>
      </c>
      <c r="J15" s="54">
        <v>35776848.00000001</v>
      </c>
      <c r="K15" s="54">
        <v>9462671.999999994</v>
      </c>
      <c r="L15" s="84">
        <v>17928571.000000004</v>
      </c>
      <c r="M15" s="53">
        <v>26294837.000000022</v>
      </c>
      <c r="N15" s="54"/>
      <c r="O15" s="166">
        <f>_xlfn.IFERROR(K15/G15*100-100," ")</f>
        <v>20.737264156721196</v>
      </c>
      <c r="P15" s="154">
        <f>_xlfn.IFERROR(L15/H15*100-100," ")</f>
        <v>0.9287195605709826</v>
      </c>
      <c r="Q15" s="154">
        <f>_xlfn.IFERROR(M15/I15*100-100," ")</f>
        <v>-2.0027343996758447</v>
      </c>
      <c r="R15" s="54"/>
      <c r="S15" s="54"/>
      <c r="T15" s="56">
        <v>10</v>
      </c>
      <c r="U15" s="57" t="s">
        <v>61</v>
      </c>
      <c r="V15" s="54"/>
      <c r="W15" s="54"/>
      <c r="X15" s="58"/>
      <c r="Y15" s="54"/>
      <c r="Z15" s="54">
        <v>8539606.999999996</v>
      </c>
      <c r="AA15" s="54">
        <v>17897176.999999993</v>
      </c>
      <c r="AB15" s="54">
        <v>23675961.999999993</v>
      </c>
      <c r="AC15" s="54">
        <v>32850034.999999985</v>
      </c>
      <c r="AD15" s="54">
        <v>8289328.000000003</v>
      </c>
      <c r="AE15" s="54">
        <v>16220293.999999996</v>
      </c>
      <c r="AF15" s="54">
        <v>24751501</v>
      </c>
      <c r="AG15" s="58"/>
      <c r="AH15" s="166">
        <f>_xlfn.IFERROR(AD15/Z15*100-100," ")</f>
        <v>-2.930802319123032</v>
      </c>
      <c r="AI15" s="154">
        <f>_xlfn.IFERROR(AE15/AA15*100-100," ")</f>
        <v>-9.369539117817283</v>
      </c>
      <c r="AJ15" s="154">
        <f>_xlfn.IFERROR(AF15/AB15*100-100," ")</f>
        <v>4.542746774133221</v>
      </c>
    </row>
    <row r="16" spans="1:36" ht="15" customHeight="1">
      <c r="A16" s="51">
        <v>11</v>
      </c>
      <c r="B16" s="52" t="s">
        <v>168</v>
      </c>
      <c r="C16" s="84"/>
      <c r="D16" s="84"/>
      <c r="E16" s="84"/>
      <c r="F16" s="84"/>
      <c r="G16" s="54">
        <v>186697</v>
      </c>
      <c r="H16" s="54">
        <v>293928</v>
      </c>
      <c r="I16" s="54">
        <v>407194</v>
      </c>
      <c r="J16" s="54">
        <v>513467</v>
      </c>
      <c r="K16" s="54">
        <v>136130</v>
      </c>
      <c r="L16" s="84">
        <v>212780.99999999997</v>
      </c>
      <c r="M16" s="53">
        <v>321025</v>
      </c>
      <c r="N16" s="54"/>
      <c r="O16" s="166">
        <f>_xlfn.IFERROR(K16/G16*100-100," ")</f>
        <v>-27.085062962982803</v>
      </c>
      <c r="P16" s="154">
        <f>_xlfn.IFERROR(L16/H16*100-100," ")</f>
        <v>-27.607781497509606</v>
      </c>
      <c r="Q16" s="154">
        <f>_xlfn.IFERROR(M16/I16*100-100," ")</f>
        <v>-21.161657588274878</v>
      </c>
      <c r="R16" s="54"/>
      <c r="S16" s="54"/>
      <c r="T16" s="56">
        <v>11</v>
      </c>
      <c r="U16" s="57" t="s">
        <v>168</v>
      </c>
      <c r="V16" s="54"/>
      <c r="W16" s="54"/>
      <c r="X16" s="58"/>
      <c r="Y16" s="54"/>
      <c r="Z16" s="54">
        <v>245666</v>
      </c>
      <c r="AA16" s="54">
        <v>397094</v>
      </c>
      <c r="AB16" s="54">
        <v>658141</v>
      </c>
      <c r="AC16" s="54">
        <v>816212</v>
      </c>
      <c r="AD16" s="54">
        <v>268122</v>
      </c>
      <c r="AE16" s="54">
        <v>708766</v>
      </c>
      <c r="AF16" s="54">
        <v>1039806.0000000001</v>
      </c>
      <c r="AG16" s="58"/>
      <c r="AH16" s="166">
        <f>_xlfn.IFERROR(AD16/Z16*100-100," ")</f>
        <v>9.1408660539106</v>
      </c>
      <c r="AI16" s="154">
        <f>_xlfn.IFERROR(AE16/AA16*100-100," ")</f>
        <v>78.4882168957476</v>
      </c>
      <c r="AJ16" s="154">
        <f>_xlfn.IFERROR(AF16/AB16*100-100," ")</f>
        <v>57.9913726693824</v>
      </c>
    </row>
    <row r="17" spans="1:36" ht="15" customHeight="1">
      <c r="A17" s="51">
        <v>12</v>
      </c>
      <c r="B17" s="52" t="s">
        <v>69</v>
      </c>
      <c r="C17" s="84"/>
      <c r="D17" s="84"/>
      <c r="E17" s="84"/>
      <c r="F17" s="84"/>
      <c r="G17" s="54">
        <v>4844629.000000002</v>
      </c>
      <c r="H17" s="54">
        <v>11459011.000000004</v>
      </c>
      <c r="I17" s="54">
        <v>16349295.000000002</v>
      </c>
      <c r="J17" s="54">
        <v>21269002</v>
      </c>
      <c r="K17" s="54">
        <v>7226476</v>
      </c>
      <c r="L17" s="84">
        <v>13067793.000000002</v>
      </c>
      <c r="M17" s="53">
        <v>17398318.000000004</v>
      </c>
      <c r="N17" s="54"/>
      <c r="O17" s="166">
        <f>_xlfn.IFERROR(K17/G17*100-100," ")</f>
        <v>49.16469351935922</v>
      </c>
      <c r="P17" s="154">
        <f>_xlfn.IFERROR(L17/H17*100-100," ")</f>
        <v>14.039448954189822</v>
      </c>
      <c r="Q17" s="154">
        <f>_xlfn.IFERROR(M17/I17*100-100," ")</f>
        <v>6.416319480442439</v>
      </c>
      <c r="R17" s="54"/>
      <c r="S17" s="54"/>
      <c r="T17" s="56">
        <v>12</v>
      </c>
      <c r="U17" s="57" t="s">
        <v>69</v>
      </c>
      <c r="V17" s="54"/>
      <c r="W17" s="54"/>
      <c r="X17" s="58"/>
      <c r="Y17" s="54"/>
      <c r="Z17" s="54">
        <v>3943531.000000001</v>
      </c>
      <c r="AA17" s="54">
        <v>9414922.999999998</v>
      </c>
      <c r="AB17" s="54">
        <v>13848380</v>
      </c>
      <c r="AC17" s="54">
        <v>17867969</v>
      </c>
      <c r="AD17" s="54">
        <v>3247726</v>
      </c>
      <c r="AE17" s="54">
        <v>8425915.999999996</v>
      </c>
      <c r="AF17" s="54">
        <v>10889088.999999998</v>
      </c>
      <c r="AG17" s="58"/>
      <c r="AH17" s="166">
        <f>_xlfn.IFERROR(AD17/Z17*100-100," ")</f>
        <v>-17.644212762623155</v>
      </c>
      <c r="AI17" s="154">
        <f>_xlfn.IFERROR(AE17/AA17*100-100," ")</f>
        <v>-10.504674334564413</v>
      </c>
      <c r="AJ17" s="154">
        <f>_xlfn.IFERROR(AF17/AB17*100-100," ")</f>
        <v>-21.369221526272398</v>
      </c>
    </row>
    <row r="18" spans="1:36" ht="15" customHeight="1">
      <c r="A18" s="51">
        <v>13</v>
      </c>
      <c r="B18" s="52" t="s">
        <v>169</v>
      </c>
      <c r="C18" s="84"/>
      <c r="D18" s="84"/>
      <c r="E18" s="84"/>
      <c r="F18" s="84"/>
      <c r="G18" s="54">
        <v>2559847</v>
      </c>
      <c r="H18" s="54">
        <v>6113923</v>
      </c>
      <c r="I18" s="54">
        <v>9465547</v>
      </c>
      <c r="J18" s="54">
        <v>12423154</v>
      </c>
      <c r="K18" s="54">
        <v>1175178.0000000002</v>
      </c>
      <c r="L18" s="84">
        <v>2951555</v>
      </c>
      <c r="M18" s="53">
        <v>3358986.0000000005</v>
      </c>
      <c r="N18" s="54"/>
      <c r="O18" s="166">
        <f>_xlfn.IFERROR(K18/G18*100-100," ")</f>
        <v>-54.09186564665778</v>
      </c>
      <c r="P18" s="154">
        <f>_xlfn.IFERROR(L18/H18*100-100," ")</f>
        <v>-51.72404035837547</v>
      </c>
      <c r="Q18" s="154">
        <f>_xlfn.IFERROR(M18/I18*100-100," ")</f>
        <v>-64.51355637450217</v>
      </c>
      <c r="R18" s="54"/>
      <c r="S18" s="54"/>
      <c r="T18" s="56">
        <v>13</v>
      </c>
      <c r="U18" s="57" t="s">
        <v>169</v>
      </c>
      <c r="V18" s="54"/>
      <c r="W18" s="54"/>
      <c r="X18" s="58"/>
      <c r="Y18" s="54"/>
      <c r="Z18" s="54">
        <v>728696</v>
      </c>
      <c r="AA18" s="54">
        <v>2131332</v>
      </c>
      <c r="AB18" s="54">
        <v>2866038</v>
      </c>
      <c r="AC18" s="54">
        <v>3554413</v>
      </c>
      <c r="AD18" s="54">
        <v>827095.0000000003</v>
      </c>
      <c r="AE18" s="54">
        <v>1446731</v>
      </c>
      <c r="AF18" s="54">
        <v>1963062.9999999988</v>
      </c>
      <c r="AG18" s="58"/>
      <c r="AH18" s="166">
        <f>_xlfn.IFERROR(AD18/Z18*100-100," ")</f>
        <v>13.503436275209467</v>
      </c>
      <c r="AI18" s="154">
        <f>_xlfn.IFERROR(AE18/AA18*100-100," ")</f>
        <v>-32.12080520538329</v>
      </c>
      <c r="AJ18" s="154">
        <f>_xlfn.IFERROR(AF18/AB18*100-100," ")</f>
        <v>-31.506037254216494</v>
      </c>
    </row>
    <row r="19" spans="1:36" ht="15" customHeight="1">
      <c r="A19" s="51">
        <v>14</v>
      </c>
      <c r="B19" s="52" t="s">
        <v>57</v>
      </c>
      <c r="C19" s="84"/>
      <c r="D19" s="84"/>
      <c r="E19" s="84"/>
      <c r="F19" s="84"/>
      <c r="G19" s="54">
        <v>10446367</v>
      </c>
      <c r="H19" s="54">
        <v>21095085.999999996</v>
      </c>
      <c r="I19" s="54">
        <v>33966857.99999999</v>
      </c>
      <c r="J19" s="54">
        <v>44495719.99999999</v>
      </c>
      <c r="K19" s="54">
        <v>12495388.000000002</v>
      </c>
      <c r="L19" s="84">
        <v>24173411.99999999</v>
      </c>
      <c r="M19" s="53">
        <v>34581754.999999985</v>
      </c>
      <c r="N19" s="54"/>
      <c r="O19" s="166">
        <f>_xlfn.IFERROR(K19/G19*100-100," ")</f>
        <v>19.61467560923336</v>
      </c>
      <c r="P19" s="154">
        <f>_xlfn.IFERROR(L19/H19*100-100," ")</f>
        <v>14.592621238898928</v>
      </c>
      <c r="Q19" s="154">
        <f>_xlfn.IFERROR(M19/I19*100-100," ")</f>
        <v>1.8102851903464057</v>
      </c>
      <c r="R19" s="54"/>
      <c r="S19" s="54"/>
      <c r="T19" s="56">
        <v>14</v>
      </c>
      <c r="U19" s="57" t="s">
        <v>57</v>
      </c>
      <c r="V19" s="54"/>
      <c r="W19" s="54"/>
      <c r="X19" s="58"/>
      <c r="Y19" s="54"/>
      <c r="Z19" s="54">
        <v>15218241.999999996</v>
      </c>
      <c r="AA19" s="54">
        <v>33196953.000000004</v>
      </c>
      <c r="AB19" s="54">
        <v>50944634.00000001</v>
      </c>
      <c r="AC19" s="54">
        <v>70056959.00000001</v>
      </c>
      <c r="AD19" s="54">
        <v>17141649.000000026</v>
      </c>
      <c r="AE19" s="54">
        <v>35778379</v>
      </c>
      <c r="AF19" s="54">
        <v>53003385.00000005</v>
      </c>
      <c r="AG19" s="58"/>
      <c r="AH19" s="166">
        <f>_xlfn.IFERROR(AD19/Z19*100-100," ")</f>
        <v>12.638825167848111</v>
      </c>
      <c r="AI19" s="154">
        <f>_xlfn.IFERROR(AE19/AA19*100-100," ")</f>
        <v>7.7760931854197395</v>
      </c>
      <c r="AJ19" s="154">
        <f>_xlfn.IFERROR(AF19/AB19*100-100," ")</f>
        <v>4.04115377490011</v>
      </c>
    </row>
    <row r="20" spans="1:36" ht="15" customHeight="1">
      <c r="A20" s="51">
        <v>15</v>
      </c>
      <c r="B20" s="52" t="s">
        <v>170</v>
      </c>
      <c r="C20" s="84"/>
      <c r="D20" s="84"/>
      <c r="E20" s="84"/>
      <c r="F20" s="84"/>
      <c r="G20" s="54">
        <v>330000</v>
      </c>
      <c r="H20" s="54">
        <v>330000</v>
      </c>
      <c r="I20" s="54">
        <v>338153</v>
      </c>
      <c r="J20" s="54">
        <v>338153</v>
      </c>
      <c r="K20" s="54">
        <v>11554</v>
      </c>
      <c r="L20" s="84">
        <v>36091</v>
      </c>
      <c r="M20" s="53">
        <v>51597</v>
      </c>
      <c r="N20" s="54"/>
      <c r="O20" s="166">
        <f>_xlfn.IFERROR(K20/G20*100-100," ")</f>
        <v>-96.49878787878788</v>
      </c>
      <c r="P20" s="154">
        <f>_xlfn.IFERROR(L20/H20*100-100," ")</f>
        <v>-89.06333333333333</v>
      </c>
      <c r="Q20" s="154">
        <f>_xlfn.IFERROR(M20/I20*100-100," ")</f>
        <v>-84.74152232865005</v>
      </c>
      <c r="R20" s="54"/>
      <c r="S20" s="54"/>
      <c r="T20" s="56">
        <v>15</v>
      </c>
      <c r="U20" s="57" t="s">
        <v>170</v>
      </c>
      <c r="V20" s="54"/>
      <c r="W20" s="54"/>
      <c r="X20" s="58"/>
      <c r="Y20" s="54"/>
      <c r="Z20" s="54">
        <v>660245.0000000002</v>
      </c>
      <c r="AA20" s="54">
        <v>1496486.0000000005</v>
      </c>
      <c r="AB20" s="54">
        <v>1927914.0000000005</v>
      </c>
      <c r="AC20" s="54">
        <v>2635725</v>
      </c>
      <c r="AD20" s="54">
        <v>1544767</v>
      </c>
      <c r="AE20" s="54">
        <v>2935059</v>
      </c>
      <c r="AF20" s="54">
        <v>3397161.9999999986</v>
      </c>
      <c r="AG20" s="58"/>
      <c r="AH20" s="166">
        <f>_xlfn.IFERROR(AD20/Z20*100-100," ")</f>
        <v>133.9687540231277</v>
      </c>
      <c r="AI20" s="154">
        <f>_xlfn.IFERROR(AE20/AA20*100-100," ")</f>
        <v>96.13006737116146</v>
      </c>
      <c r="AJ20" s="154">
        <f>_xlfn.IFERROR(AF20/AB20*100-100," ")</f>
        <v>76.20920850203888</v>
      </c>
    </row>
    <row r="21" spans="1:36" ht="15" customHeight="1">
      <c r="A21" s="51">
        <v>16</v>
      </c>
      <c r="B21" s="52" t="s">
        <v>171</v>
      </c>
      <c r="C21" s="84"/>
      <c r="D21" s="84"/>
      <c r="E21" s="84"/>
      <c r="F21" s="84"/>
      <c r="G21" s="54">
        <v>10456</v>
      </c>
      <c r="H21" s="54">
        <v>34013</v>
      </c>
      <c r="I21" s="54">
        <v>57619</v>
      </c>
      <c r="J21" s="54">
        <v>66355</v>
      </c>
      <c r="K21" s="54">
        <v>50544.00000000001</v>
      </c>
      <c r="L21" s="84">
        <v>102367</v>
      </c>
      <c r="M21" s="53">
        <v>123905</v>
      </c>
      <c r="N21" s="54"/>
      <c r="O21" s="166">
        <f>_xlfn.IFERROR(K21/G21*100-100," ")</f>
        <v>383.39709257842395</v>
      </c>
      <c r="P21" s="154">
        <f>_xlfn.IFERROR(L21/H21*100-100," ")</f>
        <v>200.96433716520153</v>
      </c>
      <c r="Q21" s="154">
        <f>_xlfn.IFERROR(M21/I21*100-100," ")</f>
        <v>115.04191325777958</v>
      </c>
      <c r="R21" s="54"/>
      <c r="S21" s="54"/>
      <c r="T21" s="56">
        <v>16</v>
      </c>
      <c r="U21" s="57" t="s">
        <v>171</v>
      </c>
      <c r="V21" s="54"/>
      <c r="W21" s="54"/>
      <c r="X21" s="58"/>
      <c r="Y21" s="54"/>
      <c r="Z21" s="54">
        <v>893453</v>
      </c>
      <c r="AA21" s="54">
        <v>1275729</v>
      </c>
      <c r="AB21" s="54">
        <v>1598526</v>
      </c>
      <c r="AC21" s="54">
        <v>2004624</v>
      </c>
      <c r="AD21" s="54">
        <v>242184.00000000003</v>
      </c>
      <c r="AE21" s="54">
        <v>707623.9999999999</v>
      </c>
      <c r="AF21" s="54">
        <v>996392.9999999997</v>
      </c>
      <c r="AG21" s="58"/>
      <c r="AH21" s="166">
        <f>_xlfn.IFERROR(AD21/Z21*100-100," ")</f>
        <v>-72.89348180598196</v>
      </c>
      <c r="AI21" s="154">
        <f>_xlfn.IFERROR(AE21/AA21*100-100," ")</f>
        <v>-44.53179319432263</v>
      </c>
      <c r="AJ21" s="154">
        <f>_xlfn.IFERROR(AF21/AB21*100-100," ")</f>
        <v>-37.668014158043114</v>
      </c>
    </row>
    <row r="22" spans="1:36" ht="15" customHeight="1">
      <c r="A22" s="51">
        <v>17</v>
      </c>
      <c r="B22" s="52" t="s">
        <v>172</v>
      </c>
      <c r="C22" s="84"/>
      <c r="D22" s="84"/>
      <c r="E22" s="84"/>
      <c r="F22" s="84"/>
      <c r="G22" s="54">
        <v>57037</v>
      </c>
      <c r="H22" s="54">
        <v>131437</v>
      </c>
      <c r="I22" s="54">
        <v>662322</v>
      </c>
      <c r="J22" s="54">
        <v>3002034</v>
      </c>
      <c r="K22" s="54">
        <v>569467</v>
      </c>
      <c r="L22" s="84">
        <v>1207239</v>
      </c>
      <c r="M22" s="53">
        <v>1997780.0000000005</v>
      </c>
      <c r="N22" s="54"/>
      <c r="O22" s="166">
        <f>_xlfn.IFERROR(K22/G22*100-100," ")</f>
        <v>898.4168171537774</v>
      </c>
      <c r="P22" s="154">
        <f>_xlfn.IFERROR(L22/H22*100-100," ")</f>
        <v>818.4925097194855</v>
      </c>
      <c r="Q22" s="154">
        <f>_xlfn.IFERROR(M22/I22*100-100," ")</f>
        <v>201.63274057029668</v>
      </c>
      <c r="R22" s="54"/>
      <c r="S22" s="54"/>
      <c r="T22" s="56">
        <v>17</v>
      </c>
      <c r="U22" s="57" t="s">
        <v>172</v>
      </c>
      <c r="V22" s="54"/>
      <c r="W22" s="54"/>
      <c r="X22" s="58"/>
      <c r="Y22" s="54"/>
      <c r="Z22" s="54">
        <v>720823.9999999999</v>
      </c>
      <c r="AA22" s="54">
        <v>1516553</v>
      </c>
      <c r="AB22" s="54">
        <v>2055033</v>
      </c>
      <c r="AC22" s="54">
        <v>2665035</v>
      </c>
      <c r="AD22" s="54">
        <v>620101.0000000001</v>
      </c>
      <c r="AE22" s="54">
        <v>1609279.9999999998</v>
      </c>
      <c r="AF22" s="54">
        <v>2214662.9999999995</v>
      </c>
      <c r="AG22" s="58"/>
      <c r="AH22" s="166">
        <f>_xlfn.IFERROR(AD22/Z22*100-100," ")</f>
        <v>-13.9733138741218</v>
      </c>
      <c r="AI22" s="154">
        <f>_xlfn.IFERROR(AE22/AA22*100-100," ")</f>
        <v>6.114326370393911</v>
      </c>
      <c r="AJ22" s="154">
        <f>_xlfn.IFERROR(AF22/AB22*100-100," ")</f>
        <v>7.767758473951474</v>
      </c>
    </row>
    <row r="23" spans="1:36" ht="15" customHeight="1">
      <c r="A23" s="51">
        <v>18</v>
      </c>
      <c r="B23" s="52" t="s">
        <v>173</v>
      </c>
      <c r="C23" s="84"/>
      <c r="D23" s="84"/>
      <c r="E23" s="84"/>
      <c r="F23" s="84"/>
      <c r="G23" s="54">
        <v>519223</v>
      </c>
      <c r="H23" s="54">
        <v>998955</v>
      </c>
      <c r="I23" s="54">
        <v>1439727</v>
      </c>
      <c r="J23" s="54">
        <v>1804225</v>
      </c>
      <c r="K23" s="54">
        <v>871837</v>
      </c>
      <c r="L23" s="84">
        <v>1559107</v>
      </c>
      <c r="M23" s="53">
        <v>2105676</v>
      </c>
      <c r="N23" s="54"/>
      <c r="O23" s="166">
        <f>_xlfn.IFERROR(K23/G23*100-100," ")</f>
        <v>67.91186060709947</v>
      </c>
      <c r="P23" s="154">
        <f>_xlfn.IFERROR(L23/H23*100-100," ")</f>
        <v>56.073797117988306</v>
      </c>
      <c r="Q23" s="154">
        <f>_xlfn.IFERROR(M23/I23*100-100," ")</f>
        <v>46.255227553557035</v>
      </c>
      <c r="R23" s="54"/>
      <c r="S23" s="54"/>
      <c r="T23" s="56">
        <v>18</v>
      </c>
      <c r="U23" s="57" t="s">
        <v>173</v>
      </c>
      <c r="V23" s="54"/>
      <c r="W23" s="54"/>
      <c r="X23" s="58"/>
      <c r="Y23" s="54"/>
      <c r="Z23" s="54">
        <v>259533.00000000006</v>
      </c>
      <c r="AA23" s="54">
        <v>795983</v>
      </c>
      <c r="AB23" s="54">
        <v>1052271</v>
      </c>
      <c r="AC23" s="54">
        <v>1490860.0000000002</v>
      </c>
      <c r="AD23" s="54">
        <v>588419.0000000001</v>
      </c>
      <c r="AE23" s="54">
        <v>1097770.0000000002</v>
      </c>
      <c r="AF23" s="54">
        <v>1520756.9999999998</v>
      </c>
      <c r="AG23" s="58"/>
      <c r="AH23" s="166">
        <f>_xlfn.IFERROR(AD23/Z23*100-100," ")</f>
        <v>126.72222800183403</v>
      </c>
      <c r="AI23" s="154">
        <f>_xlfn.IFERROR(AE23/AA23*100-100," ")</f>
        <v>37.913749414246325</v>
      </c>
      <c r="AJ23" s="154">
        <f>_xlfn.IFERROR(AF23/AB23*100-100," ")</f>
        <v>44.521420812699375</v>
      </c>
    </row>
    <row r="24" spans="1:36" ht="15" customHeight="1">
      <c r="A24" s="51">
        <v>19</v>
      </c>
      <c r="B24" s="52" t="s">
        <v>63</v>
      </c>
      <c r="C24" s="84"/>
      <c r="D24" s="84"/>
      <c r="E24" s="84"/>
      <c r="F24" s="84"/>
      <c r="G24" s="54">
        <v>5703118.999999998</v>
      </c>
      <c r="H24" s="54">
        <v>9559913.999999996</v>
      </c>
      <c r="I24" s="54">
        <v>15612364</v>
      </c>
      <c r="J24" s="54">
        <v>37943747</v>
      </c>
      <c r="K24" s="54">
        <v>8222246.999999999</v>
      </c>
      <c r="L24" s="84">
        <v>15388284.000000006</v>
      </c>
      <c r="M24" s="53">
        <v>22620714.99999999</v>
      </c>
      <c r="N24" s="54"/>
      <c r="O24" s="166">
        <f>_xlfn.IFERROR(K24/G24*100-100," ")</f>
        <v>44.17105797722266</v>
      </c>
      <c r="P24" s="154">
        <f>_xlfn.IFERROR(L24/H24*100-100," ")</f>
        <v>60.96676183488691</v>
      </c>
      <c r="Q24" s="154">
        <f>_xlfn.IFERROR(M24/I24*100-100," ")</f>
        <v>44.88974891951014</v>
      </c>
      <c r="R24" s="54"/>
      <c r="S24" s="54"/>
      <c r="T24" s="56">
        <v>19</v>
      </c>
      <c r="U24" s="57" t="s">
        <v>63</v>
      </c>
      <c r="V24" s="54"/>
      <c r="W24" s="54"/>
      <c r="X24" s="58"/>
      <c r="Y24" s="54"/>
      <c r="Z24" s="54">
        <v>5588971</v>
      </c>
      <c r="AA24" s="54">
        <v>12091852.999999998</v>
      </c>
      <c r="AB24" s="54">
        <v>18116981</v>
      </c>
      <c r="AC24" s="54">
        <v>24094004</v>
      </c>
      <c r="AD24" s="54">
        <v>5776304.999999999</v>
      </c>
      <c r="AE24" s="54">
        <v>12642269.999999981</v>
      </c>
      <c r="AF24" s="54">
        <v>19282037.999999963</v>
      </c>
      <c r="AG24" s="58"/>
      <c r="AH24" s="166">
        <f>_xlfn.IFERROR(AD24/Z24*100-100," ")</f>
        <v>3.3518513515278414</v>
      </c>
      <c r="AI24" s="154">
        <f>_xlfn.IFERROR(AE24/AA24*100-100," ")</f>
        <v>4.5519656912797615</v>
      </c>
      <c r="AJ24" s="154">
        <f>_xlfn.IFERROR(AF24/AB24*100-100," ")</f>
        <v>6.430745829009595</v>
      </c>
    </row>
    <row r="25" spans="1:36" ht="15" customHeight="1">
      <c r="A25" s="51">
        <v>20</v>
      </c>
      <c r="B25" s="52" t="s">
        <v>174</v>
      </c>
      <c r="C25" s="84"/>
      <c r="D25" s="84"/>
      <c r="E25" s="84"/>
      <c r="F25" s="84"/>
      <c r="G25" s="54">
        <v>3098619.000000002</v>
      </c>
      <c r="H25" s="54">
        <v>5828930.000000002</v>
      </c>
      <c r="I25" s="54">
        <v>9722104.000000004</v>
      </c>
      <c r="J25" s="54">
        <v>13350738.000000004</v>
      </c>
      <c r="K25" s="54">
        <v>4271561.000000002</v>
      </c>
      <c r="L25" s="84">
        <v>8095104.999999998</v>
      </c>
      <c r="M25" s="53">
        <v>12706965.999999996</v>
      </c>
      <c r="N25" s="54"/>
      <c r="O25" s="166">
        <f>_xlfn.IFERROR(K25/G25*100-100," ")</f>
        <v>37.85370192334065</v>
      </c>
      <c r="P25" s="154">
        <f>_xlfn.IFERROR(L25/H25*100-100," ")</f>
        <v>38.878061668264934</v>
      </c>
      <c r="Q25" s="154">
        <f>_xlfn.IFERROR(M25/I25*100-100," ")</f>
        <v>30.701811048307974</v>
      </c>
      <c r="R25" s="54"/>
      <c r="S25" s="54"/>
      <c r="T25" s="56">
        <v>20</v>
      </c>
      <c r="U25" s="57" t="s">
        <v>174</v>
      </c>
      <c r="V25" s="54"/>
      <c r="W25" s="54"/>
      <c r="X25" s="58"/>
      <c r="Y25" s="54"/>
      <c r="Z25" s="54">
        <v>3647851.9999999995</v>
      </c>
      <c r="AA25" s="54">
        <v>6673645</v>
      </c>
      <c r="AB25" s="54">
        <v>9685422</v>
      </c>
      <c r="AC25" s="54">
        <v>12952778.999999996</v>
      </c>
      <c r="AD25" s="54">
        <v>2513792.0000000014</v>
      </c>
      <c r="AE25" s="54">
        <v>5785557.999999994</v>
      </c>
      <c r="AF25" s="54">
        <v>8509277.000000002</v>
      </c>
      <c r="AG25" s="58"/>
      <c r="AH25" s="166">
        <f>_xlfn.IFERROR(AD25/Z25*100-100," ")</f>
        <v>-31.0884323157847</v>
      </c>
      <c r="AI25" s="154">
        <f>_xlfn.IFERROR(AE25/AA25*100-100," ")</f>
        <v>-13.30737550469054</v>
      </c>
      <c r="AJ25" s="154">
        <f>_xlfn.IFERROR(AF25/AB25*100-100," ")</f>
        <v>-12.143456423478483</v>
      </c>
    </row>
    <row r="26" spans="1:36" ht="15" customHeight="1">
      <c r="A26" s="51">
        <v>21</v>
      </c>
      <c r="B26" s="52" t="s">
        <v>76</v>
      </c>
      <c r="C26" s="84"/>
      <c r="D26" s="84"/>
      <c r="E26" s="84"/>
      <c r="F26" s="84"/>
      <c r="G26" s="54">
        <v>456977.00000000006</v>
      </c>
      <c r="H26" s="54">
        <v>892388</v>
      </c>
      <c r="I26" s="54">
        <v>1117212</v>
      </c>
      <c r="J26" s="54">
        <v>1476210</v>
      </c>
      <c r="K26" s="54">
        <v>378501</v>
      </c>
      <c r="L26" s="84">
        <v>824753</v>
      </c>
      <c r="M26" s="53">
        <v>1268717</v>
      </c>
      <c r="N26" s="54"/>
      <c r="O26" s="166">
        <f>_xlfn.IFERROR(K26/G26*100-100," ")</f>
        <v>-17.172855526645776</v>
      </c>
      <c r="P26" s="154">
        <f>_xlfn.IFERROR(L26/H26*100-100," ")</f>
        <v>-7.5791023635459</v>
      </c>
      <c r="Q26" s="154">
        <f>_xlfn.IFERROR(M26/I26*100-100," ")</f>
        <v>13.560989319842605</v>
      </c>
      <c r="R26" s="54"/>
      <c r="S26" s="54"/>
      <c r="T26" s="56">
        <v>21</v>
      </c>
      <c r="U26" s="57" t="s">
        <v>76</v>
      </c>
      <c r="V26" s="54"/>
      <c r="W26" s="54"/>
      <c r="X26" s="58"/>
      <c r="Y26" s="54"/>
      <c r="Z26" s="54">
        <v>1152563.0000000002</v>
      </c>
      <c r="AA26" s="54">
        <v>2022633.0000000005</v>
      </c>
      <c r="AB26" s="54">
        <v>2986574.0000000005</v>
      </c>
      <c r="AC26" s="54">
        <v>4274510</v>
      </c>
      <c r="AD26" s="54">
        <v>950850.9999999995</v>
      </c>
      <c r="AE26" s="54">
        <v>1951665.9999999981</v>
      </c>
      <c r="AF26" s="54">
        <v>2840741.9999999986</v>
      </c>
      <c r="AG26" s="58"/>
      <c r="AH26" s="166">
        <f>_xlfn.IFERROR(AD26/Z26*100-100," ")</f>
        <v>-17.501169133487764</v>
      </c>
      <c r="AI26" s="154">
        <f>_xlfn.IFERROR(AE26/AA26*100-100," ")</f>
        <v>-3.508644425360515</v>
      </c>
      <c r="AJ26" s="154">
        <f>_xlfn.IFERROR(AF26/AB26*100-100," ")</f>
        <v>-4.882919358435515</v>
      </c>
    </row>
    <row r="27" spans="1:36" ht="15" customHeight="1">
      <c r="A27" s="51">
        <v>22</v>
      </c>
      <c r="B27" s="52" t="s">
        <v>68</v>
      </c>
      <c r="C27" s="84"/>
      <c r="D27" s="84"/>
      <c r="E27" s="84"/>
      <c r="F27" s="84"/>
      <c r="G27" s="54">
        <v>5762240.999999998</v>
      </c>
      <c r="H27" s="54">
        <v>17837488.999999996</v>
      </c>
      <c r="I27" s="54">
        <v>28408957.999999985</v>
      </c>
      <c r="J27" s="54">
        <v>37794054.999999985</v>
      </c>
      <c r="K27" s="54">
        <v>6904516.999999994</v>
      </c>
      <c r="L27" s="84">
        <v>15441487.00000001</v>
      </c>
      <c r="M27" s="53">
        <v>20161407.000000007</v>
      </c>
      <c r="N27" s="54"/>
      <c r="O27" s="166">
        <f>_xlfn.IFERROR(K27/G27*100-100," ")</f>
        <v>19.823467987541605</v>
      </c>
      <c r="P27" s="154">
        <f>_xlfn.IFERROR(L27/H27*100-100," ")</f>
        <v>-13.432395108975186</v>
      </c>
      <c r="Q27" s="154">
        <f>_xlfn.IFERROR(M27/I27*100-100," ")</f>
        <v>-29.0315153410413</v>
      </c>
      <c r="R27" s="54"/>
      <c r="S27" s="54"/>
      <c r="T27" s="56">
        <v>22</v>
      </c>
      <c r="U27" s="57" t="s">
        <v>68</v>
      </c>
      <c r="V27" s="54"/>
      <c r="W27" s="54"/>
      <c r="X27" s="58"/>
      <c r="Y27" s="54"/>
      <c r="Z27" s="54">
        <v>5059845.999999998</v>
      </c>
      <c r="AA27" s="54">
        <v>10394337</v>
      </c>
      <c r="AB27" s="54">
        <v>14848199.000000002</v>
      </c>
      <c r="AC27" s="54">
        <v>20009680</v>
      </c>
      <c r="AD27" s="54">
        <v>5699523.000000003</v>
      </c>
      <c r="AE27" s="54">
        <v>11445298.000000004</v>
      </c>
      <c r="AF27" s="54">
        <v>15755070.999999993</v>
      </c>
      <c r="AG27" s="58"/>
      <c r="AH27" s="166">
        <f>_xlfn.IFERROR(AD27/Z27*100-100," ")</f>
        <v>12.642222707963938</v>
      </c>
      <c r="AI27" s="154">
        <f>_xlfn.IFERROR(AE27/AA27*100-100," ")</f>
        <v>10.110899810156269</v>
      </c>
      <c r="AJ27" s="154">
        <f>_xlfn.IFERROR(AF27/AB27*100-100," ")</f>
        <v>6.107622884095164</v>
      </c>
    </row>
    <row r="28" spans="1:36" ht="15" customHeight="1">
      <c r="A28" s="51">
        <v>23</v>
      </c>
      <c r="B28" s="52" t="s">
        <v>60</v>
      </c>
      <c r="C28" s="84"/>
      <c r="D28" s="84"/>
      <c r="E28" s="84"/>
      <c r="F28" s="84"/>
      <c r="G28" s="54">
        <v>10402200.99999999</v>
      </c>
      <c r="H28" s="54">
        <v>19201658.999999993</v>
      </c>
      <c r="I28" s="54">
        <v>29644534.999999993</v>
      </c>
      <c r="J28" s="54">
        <v>41661777.99999999</v>
      </c>
      <c r="K28" s="54">
        <v>17619801.99999999</v>
      </c>
      <c r="L28" s="84">
        <v>37059286</v>
      </c>
      <c r="M28" s="53">
        <v>53561792.00000002</v>
      </c>
      <c r="N28" s="54"/>
      <c r="O28" s="166">
        <f>_xlfn.IFERROR(K28/G28*100-100," ")</f>
        <v>69.38532527875597</v>
      </c>
      <c r="P28" s="154">
        <f>_xlfn.IFERROR(L28/H28*100-100," ")</f>
        <v>93.00043813922545</v>
      </c>
      <c r="Q28" s="154">
        <f>_xlfn.IFERROR(M28/I28*100-100," ")</f>
        <v>80.680155718415</v>
      </c>
      <c r="R28" s="54"/>
      <c r="S28" s="54"/>
      <c r="T28" s="56">
        <v>23</v>
      </c>
      <c r="U28" s="57" t="s">
        <v>60</v>
      </c>
      <c r="V28" s="54"/>
      <c r="W28" s="54"/>
      <c r="X28" s="58"/>
      <c r="Y28" s="54"/>
      <c r="Z28" s="54">
        <v>12746266.000000002</v>
      </c>
      <c r="AA28" s="54">
        <v>29300282.000000004</v>
      </c>
      <c r="AB28" s="54">
        <v>45960322.99999999</v>
      </c>
      <c r="AC28" s="54">
        <v>62512285.999999985</v>
      </c>
      <c r="AD28" s="54">
        <v>20619963.999999993</v>
      </c>
      <c r="AE28" s="54">
        <v>41665162.99999996</v>
      </c>
      <c r="AF28" s="54">
        <v>62157066.00000005</v>
      </c>
      <c r="AG28" s="58"/>
      <c r="AH28" s="166">
        <f>_xlfn.IFERROR(AD28/Z28*100-100," ")</f>
        <v>61.77258500646377</v>
      </c>
      <c r="AI28" s="154">
        <f>_xlfn.IFERROR(AE28/AA28*100-100," ")</f>
        <v>42.20055288205063</v>
      </c>
      <c r="AJ28" s="154">
        <f>_xlfn.IFERROR(AF28/AB28*100-100," ")</f>
        <v>35.24070751199912</v>
      </c>
    </row>
    <row r="29" spans="1:36" ht="15" customHeight="1">
      <c r="A29" s="51">
        <v>24</v>
      </c>
      <c r="B29" s="52" t="s">
        <v>82</v>
      </c>
      <c r="C29" s="84"/>
      <c r="D29" s="84"/>
      <c r="E29" s="84"/>
      <c r="F29" s="84"/>
      <c r="G29" s="54">
        <v>908419</v>
      </c>
      <c r="H29" s="54">
        <v>1730904</v>
      </c>
      <c r="I29" s="54">
        <v>3129238</v>
      </c>
      <c r="J29" s="54">
        <v>4381279</v>
      </c>
      <c r="K29" s="54">
        <v>1090603</v>
      </c>
      <c r="L29" s="84">
        <v>2338603</v>
      </c>
      <c r="M29" s="53">
        <v>3887255.0000000005</v>
      </c>
      <c r="N29" s="54"/>
      <c r="O29" s="166">
        <f>_xlfn.IFERROR(K29/G29*100-100," ")</f>
        <v>20.05506269683923</v>
      </c>
      <c r="P29" s="154">
        <f>_xlfn.IFERROR(L29/H29*100-100," ")</f>
        <v>35.108763975356226</v>
      </c>
      <c r="Q29" s="154">
        <f>_xlfn.IFERROR(M29/I29*100-100," ")</f>
        <v>24.223692796776746</v>
      </c>
      <c r="R29" s="54"/>
      <c r="S29" s="54"/>
      <c r="T29" s="56">
        <v>24</v>
      </c>
      <c r="U29" s="57" t="s">
        <v>82</v>
      </c>
      <c r="V29" s="54"/>
      <c r="W29" s="54"/>
      <c r="X29" s="58"/>
      <c r="Y29" s="54"/>
      <c r="Z29" s="54">
        <v>2210315</v>
      </c>
      <c r="AA29" s="54">
        <v>3484880.000000001</v>
      </c>
      <c r="AB29" s="54">
        <v>6381250.000000002</v>
      </c>
      <c r="AC29" s="54">
        <v>8158388.000000002</v>
      </c>
      <c r="AD29" s="54">
        <v>1967758</v>
      </c>
      <c r="AE29" s="54">
        <v>3040644</v>
      </c>
      <c r="AF29" s="54">
        <v>5795691.999999998</v>
      </c>
      <c r="AG29" s="58"/>
      <c r="AH29" s="166">
        <f>_xlfn.IFERROR(AD29/Z29*100-100," ")</f>
        <v>-10.973865715972607</v>
      </c>
      <c r="AI29" s="154">
        <f>_xlfn.IFERROR(AE29/AA29*100-100," ")</f>
        <v>-12.747526457152063</v>
      </c>
      <c r="AJ29" s="154">
        <f>_xlfn.IFERROR(AF29/AB29*100-100," ")</f>
        <v>-9.176227228207694</v>
      </c>
    </row>
    <row r="30" spans="1:36" ht="15" customHeight="1">
      <c r="A30" s="51">
        <v>25</v>
      </c>
      <c r="B30" s="52" t="s">
        <v>70</v>
      </c>
      <c r="C30" s="84"/>
      <c r="D30" s="84"/>
      <c r="E30" s="84"/>
      <c r="F30" s="84"/>
      <c r="G30" s="54">
        <v>4577212.000000002</v>
      </c>
      <c r="H30" s="54">
        <v>10195649.000000004</v>
      </c>
      <c r="I30" s="54">
        <v>15117800.000000004</v>
      </c>
      <c r="J30" s="54">
        <v>19507213.000000004</v>
      </c>
      <c r="K30" s="54">
        <v>3418506</v>
      </c>
      <c r="L30" s="84">
        <v>7477802.999999998</v>
      </c>
      <c r="M30" s="53">
        <v>14657124.999999998</v>
      </c>
      <c r="N30" s="54"/>
      <c r="O30" s="166">
        <f>_xlfn.IFERROR(K30/G30*100-100," ")</f>
        <v>-25.31466753123958</v>
      </c>
      <c r="P30" s="154">
        <f>_xlfn.IFERROR(L30/H30*100-100," ")</f>
        <v>-26.656920025395195</v>
      </c>
      <c r="Q30" s="154">
        <f>_xlfn.IFERROR(M30/I30*100-100," ")</f>
        <v>-3.0472357088994784</v>
      </c>
      <c r="R30" s="54"/>
      <c r="S30" s="54"/>
      <c r="T30" s="56">
        <v>25</v>
      </c>
      <c r="U30" s="57" t="s">
        <v>70</v>
      </c>
      <c r="V30" s="54"/>
      <c r="W30" s="54"/>
      <c r="X30" s="58"/>
      <c r="Y30" s="54"/>
      <c r="Z30" s="54">
        <v>7363418.000000001</v>
      </c>
      <c r="AA30" s="54">
        <v>14433682.999999996</v>
      </c>
      <c r="AB30" s="54">
        <v>19570308.999999993</v>
      </c>
      <c r="AC30" s="54">
        <v>26352673.99999999</v>
      </c>
      <c r="AD30" s="54">
        <v>6149867.000000002</v>
      </c>
      <c r="AE30" s="54">
        <v>12131275.000000007</v>
      </c>
      <c r="AF30" s="54">
        <v>16491954.000000007</v>
      </c>
      <c r="AG30" s="58"/>
      <c r="AH30" s="166">
        <f>_xlfn.IFERROR(AD30/Z30*100-100," ")</f>
        <v>-16.480810949480244</v>
      </c>
      <c r="AI30" s="154">
        <f>_xlfn.IFERROR(AE30/AA30*100-100," ")</f>
        <v>-15.951632026281786</v>
      </c>
      <c r="AJ30" s="154">
        <f>_xlfn.IFERROR(AF30/AB30*100-100," ")</f>
        <v>-15.729720976812303</v>
      </c>
    </row>
    <row r="31" spans="1:36" ht="15" customHeight="1">
      <c r="A31" s="51">
        <v>26</v>
      </c>
      <c r="B31" s="52" t="s">
        <v>78</v>
      </c>
      <c r="C31" s="84"/>
      <c r="D31" s="84"/>
      <c r="E31" s="84"/>
      <c r="F31" s="84"/>
      <c r="G31" s="54">
        <v>4047620.000000001</v>
      </c>
      <c r="H31" s="54">
        <v>8985717</v>
      </c>
      <c r="I31" s="54">
        <v>13816479</v>
      </c>
      <c r="J31" s="54">
        <v>19048172</v>
      </c>
      <c r="K31" s="54">
        <v>3355625.999999999</v>
      </c>
      <c r="L31" s="84">
        <v>5566199.999999999</v>
      </c>
      <c r="M31" s="53">
        <v>8761944.999999998</v>
      </c>
      <c r="N31" s="54"/>
      <c r="O31" s="166">
        <f>_xlfn.IFERROR(K31/G31*100-100," ")</f>
        <v>-17.09631833027808</v>
      </c>
      <c r="P31" s="154">
        <f>_xlfn.IFERROR(L31/H31*100-100," ")</f>
        <v>-38.05502666064379</v>
      </c>
      <c r="Q31" s="154">
        <f>_xlfn.IFERROR(M31/I31*100-100," ")</f>
        <v>-36.583372652323376</v>
      </c>
      <c r="R31" s="54"/>
      <c r="S31" s="54"/>
      <c r="T31" s="56">
        <v>26</v>
      </c>
      <c r="U31" s="57" t="s">
        <v>78</v>
      </c>
      <c r="V31" s="54"/>
      <c r="W31" s="54"/>
      <c r="X31" s="58"/>
      <c r="Y31" s="54"/>
      <c r="Z31" s="54">
        <v>5640534.000000003</v>
      </c>
      <c r="AA31" s="54">
        <v>10663848.000000004</v>
      </c>
      <c r="AB31" s="54">
        <v>15029437.000000007</v>
      </c>
      <c r="AC31" s="54">
        <v>19764405.000000004</v>
      </c>
      <c r="AD31" s="54">
        <v>5388453.999999999</v>
      </c>
      <c r="AE31" s="54">
        <v>9469700</v>
      </c>
      <c r="AF31" s="54">
        <v>15391712.000000004</v>
      </c>
      <c r="AG31" s="58"/>
      <c r="AH31" s="166">
        <f>_xlfn.IFERROR(AD31/Z31*100-100," ")</f>
        <v>-4.469080409762682</v>
      </c>
      <c r="AI31" s="154">
        <f>_xlfn.IFERROR(AE31/AA31*100-100," ")</f>
        <v>-11.198096597025796</v>
      </c>
      <c r="AJ31" s="154">
        <f>_xlfn.IFERROR(AF31/AB31*100-100," ")</f>
        <v>2.4104362658428045</v>
      </c>
    </row>
    <row r="32" spans="1:36" ht="15" customHeight="1">
      <c r="A32" s="51">
        <v>27</v>
      </c>
      <c r="B32" s="52" t="s">
        <v>175</v>
      </c>
      <c r="C32" s="84"/>
      <c r="D32" s="84"/>
      <c r="E32" s="84"/>
      <c r="F32" s="84"/>
      <c r="G32" s="54">
        <v>1044844.0000000001</v>
      </c>
      <c r="H32" s="54">
        <v>2500837</v>
      </c>
      <c r="I32" s="54">
        <v>2659774</v>
      </c>
      <c r="J32" s="54">
        <v>3627494</v>
      </c>
      <c r="K32" s="54">
        <v>2305508</v>
      </c>
      <c r="L32" s="84">
        <v>3318695.9999999995</v>
      </c>
      <c r="M32" s="53">
        <v>3322839.9999999995</v>
      </c>
      <c r="N32" s="54"/>
      <c r="O32" s="166">
        <f>_xlfn.IFERROR(K32/G32*100-100," ")</f>
        <v>120.65571511153817</v>
      </c>
      <c r="P32" s="154">
        <f>_xlfn.IFERROR(L32/H32*100-100," ")</f>
        <v>32.703410898031336</v>
      </c>
      <c r="Q32" s="154">
        <f>_xlfn.IFERROR(M32/I32*100-100," ")</f>
        <v>24.92941129584692</v>
      </c>
      <c r="R32" s="54"/>
      <c r="S32" s="54"/>
      <c r="T32" s="56">
        <v>27</v>
      </c>
      <c r="U32" s="57" t="s">
        <v>175</v>
      </c>
      <c r="V32" s="54"/>
      <c r="W32" s="54"/>
      <c r="X32" s="58"/>
      <c r="Y32" s="54"/>
      <c r="Z32" s="54">
        <v>406095.0000000002</v>
      </c>
      <c r="AA32" s="54">
        <v>830896.0000000001</v>
      </c>
      <c r="AB32" s="54">
        <v>1056212</v>
      </c>
      <c r="AC32" s="54">
        <v>1604580</v>
      </c>
      <c r="AD32" s="54">
        <v>547205</v>
      </c>
      <c r="AE32" s="54">
        <v>1014364.9999999999</v>
      </c>
      <c r="AF32" s="54">
        <v>1695406</v>
      </c>
      <c r="AG32" s="58"/>
      <c r="AH32" s="166">
        <f>_xlfn.IFERROR(AD32/Z32*100-100," ")</f>
        <v>34.748026939509174</v>
      </c>
      <c r="AI32" s="154">
        <f>_xlfn.IFERROR(AE32/AA32*100-100," ")</f>
        <v>22.080862105486105</v>
      </c>
      <c r="AJ32" s="154">
        <f>_xlfn.IFERROR(AF32/AB32*100-100," ")</f>
        <v>60.51758548473222</v>
      </c>
    </row>
    <row r="33" spans="1:36" ht="15" customHeight="1">
      <c r="A33" s="51">
        <v>28</v>
      </c>
      <c r="B33" s="50" t="s">
        <v>350</v>
      </c>
      <c r="C33" s="84"/>
      <c r="D33" s="84"/>
      <c r="E33" s="84"/>
      <c r="F33" s="84"/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84"/>
      <c r="M33" s="53"/>
      <c r="N33" s="54"/>
      <c r="O33" s="166" t="str">
        <f>_xlfn.IFERROR(K33/G33*100-100," ")</f>
        <v> </v>
      </c>
      <c r="P33" s="154" t="str">
        <f>_xlfn.IFERROR(L33/H33*100-100," ")</f>
        <v> </v>
      </c>
      <c r="Q33" s="154" t="str">
        <f>_xlfn.IFERROR(M33/I33*100-100," ")</f>
        <v> </v>
      </c>
      <c r="R33" s="54"/>
      <c r="S33" s="54"/>
      <c r="T33" s="56">
        <v>28</v>
      </c>
      <c r="U33" s="50" t="s">
        <v>350</v>
      </c>
      <c r="V33" s="54"/>
      <c r="W33" s="54"/>
      <c r="X33" s="58"/>
      <c r="Y33" s="54"/>
      <c r="Z33" s="53">
        <v>0</v>
      </c>
      <c r="AA33" s="53">
        <v>0</v>
      </c>
      <c r="AB33" s="53">
        <v>0</v>
      </c>
      <c r="AC33" s="53">
        <v>0</v>
      </c>
      <c r="AD33" s="53">
        <v>75187</v>
      </c>
      <c r="AE33" s="54">
        <v>211340</v>
      </c>
      <c r="AF33" s="54">
        <v>383071</v>
      </c>
      <c r="AG33" s="58"/>
      <c r="AH33" s="166" t="str">
        <f>_xlfn.IFERROR(AD33/Z33*100-100," ")</f>
        <v> </v>
      </c>
      <c r="AI33" s="154" t="str">
        <f>_xlfn.IFERROR(AE33/AA33*100-100," ")</f>
        <v> </v>
      </c>
      <c r="AJ33" s="154" t="str">
        <f>_xlfn.IFERROR(AF33/AB33*100-100," ")</f>
        <v> </v>
      </c>
    </row>
    <row r="34" spans="1:36" ht="15" customHeight="1">
      <c r="A34" s="51">
        <v>29</v>
      </c>
      <c r="B34" s="52" t="s">
        <v>350</v>
      </c>
      <c r="C34" s="84"/>
      <c r="D34" s="84"/>
      <c r="E34" s="84"/>
      <c r="F34" s="84"/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84"/>
      <c r="M34" s="53"/>
      <c r="N34" s="54"/>
      <c r="O34" s="166" t="str">
        <f>_xlfn.IFERROR(K34/G34*100-100," ")</f>
        <v> </v>
      </c>
      <c r="P34" s="154" t="str">
        <f>_xlfn.IFERROR(L34/H34*100-100," ")</f>
        <v> </v>
      </c>
      <c r="Q34" s="154" t="str">
        <f>_xlfn.IFERROR(M34/I34*100-100," ")</f>
        <v> </v>
      </c>
      <c r="R34" s="54"/>
      <c r="S34" s="54"/>
      <c r="T34" s="56">
        <v>142</v>
      </c>
      <c r="U34" s="57" t="s">
        <v>350</v>
      </c>
      <c r="V34" s="54"/>
      <c r="W34" s="54"/>
      <c r="X34" s="58"/>
      <c r="Y34" s="54"/>
      <c r="Z34" s="53">
        <v>1505</v>
      </c>
      <c r="AA34" s="53">
        <v>3443</v>
      </c>
      <c r="AB34" s="53">
        <v>25102</v>
      </c>
      <c r="AC34" s="53">
        <v>750131.0000000001</v>
      </c>
      <c r="AD34" s="53">
        <v>5101</v>
      </c>
      <c r="AE34" s="54">
        <v>5101</v>
      </c>
      <c r="AF34" s="54">
        <v>5148</v>
      </c>
      <c r="AG34" s="58"/>
      <c r="AH34" s="166">
        <f>_xlfn.IFERROR(AD34/Z34*100-100," ")</f>
        <v>238.93687707641197</v>
      </c>
      <c r="AI34" s="154">
        <f>_xlfn.IFERROR(AE34/AA34*100-100," ")</f>
        <v>48.155678187627075</v>
      </c>
      <c r="AJ34" s="154">
        <f>_xlfn.IFERROR(AF34/AB34*100-100," ")</f>
        <v>-79.49167397020157</v>
      </c>
    </row>
    <row r="35" spans="2:36" ht="15" customHeight="1">
      <c r="B35" s="92" t="s">
        <v>359</v>
      </c>
      <c r="C35" s="92"/>
      <c r="D35" s="92"/>
      <c r="E35" s="92"/>
      <c r="F35" s="92"/>
      <c r="G35" s="128">
        <f>SUM(G6:G34)</f>
        <v>245562370.00000006</v>
      </c>
      <c r="H35" s="128">
        <f aca="true" t="shared" si="0" ref="H35:N35">SUM(H6:H34)</f>
        <v>489952811.00000006</v>
      </c>
      <c r="I35" s="128">
        <f t="shared" si="0"/>
        <v>725290524.0000001</v>
      </c>
      <c r="J35" s="128">
        <f t="shared" si="0"/>
        <v>1036557597.0000002</v>
      </c>
      <c r="K35" s="128">
        <f t="shared" si="0"/>
        <v>253715783.99999994</v>
      </c>
      <c r="L35" s="128">
        <f t="shared" si="0"/>
        <v>560323974.9999996</v>
      </c>
      <c r="M35" s="128">
        <f t="shared" si="0"/>
        <v>920522305.9999993</v>
      </c>
      <c r="N35" s="128">
        <f t="shared" si="0"/>
        <v>0</v>
      </c>
      <c r="O35" s="167">
        <f>_xlfn.IFERROR(K35/G35*100-100," ")</f>
        <v>3.320302699473004</v>
      </c>
      <c r="P35" s="155">
        <f>_xlfn.IFERROR(L35/H35*100-100," ")</f>
        <v>14.362845241436844</v>
      </c>
      <c r="Q35" s="155">
        <f>_xlfn.IFERROR(M35/I35*100-100," ")</f>
        <v>26.917735106104757</v>
      </c>
      <c r="R35" s="165"/>
      <c r="S35" s="129"/>
      <c r="T35" s="92"/>
      <c r="U35" s="92" t="s">
        <v>359</v>
      </c>
      <c r="V35" s="92"/>
      <c r="W35" s="92"/>
      <c r="X35" s="92"/>
      <c r="Y35" s="92"/>
      <c r="Z35" s="128">
        <f aca="true" t="shared" si="1" ref="Z35:AG35">SUM(Z6:Z34)</f>
        <v>242861873</v>
      </c>
      <c r="AA35" s="128">
        <f t="shared" si="1"/>
        <v>507243713</v>
      </c>
      <c r="AB35" s="128">
        <f t="shared" si="1"/>
        <v>743120070</v>
      </c>
      <c r="AC35" s="128">
        <f t="shared" si="1"/>
        <v>997984372</v>
      </c>
      <c r="AD35" s="128">
        <f t="shared" si="1"/>
        <v>251382011</v>
      </c>
      <c r="AE35" s="128">
        <f t="shared" si="1"/>
        <v>520407599.99999994</v>
      </c>
      <c r="AF35" s="128">
        <f t="shared" si="1"/>
        <v>758114989</v>
      </c>
      <c r="AG35" s="128">
        <f t="shared" si="1"/>
        <v>0</v>
      </c>
      <c r="AH35" s="167">
        <f>_xlfn.IFERROR(AD35/Z35*100-100," ")</f>
        <v>3.508223787765985</v>
      </c>
      <c r="AI35" s="155">
        <f>_xlfn.IFERROR(AE35/AA35*100-100," ")</f>
        <v>2.595179922910134</v>
      </c>
      <c r="AJ35" s="155">
        <f>_xlfn.IFERROR(AF35/AB35*100-100," ")</f>
        <v>2.0178325960164187</v>
      </c>
    </row>
    <row r="36" spans="1:24" ht="15" customHeight="1">
      <c r="A36" s="130"/>
      <c r="X36" s="62"/>
    </row>
    <row r="37" spans="1:37" ht="15">
      <c r="A37" s="212" t="s">
        <v>615</v>
      </c>
      <c r="B37" s="212" t="s">
        <v>50</v>
      </c>
      <c r="C37" s="222" t="s">
        <v>16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4"/>
      <c r="S37" s="107"/>
      <c r="T37" s="212" t="s">
        <v>615</v>
      </c>
      <c r="U37" s="212" t="s">
        <v>50</v>
      </c>
      <c r="V37" s="227" t="s">
        <v>17</v>
      </c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</row>
    <row r="38" spans="1:37" ht="105">
      <c r="A38" s="213"/>
      <c r="B38" s="213"/>
      <c r="C38" s="87" t="s">
        <v>124</v>
      </c>
      <c r="D38" s="87" t="s">
        <v>125</v>
      </c>
      <c r="E38" s="87" t="s">
        <v>126</v>
      </c>
      <c r="F38" s="87" t="s">
        <v>127</v>
      </c>
      <c r="G38" s="87" t="s">
        <v>128</v>
      </c>
      <c r="H38" s="87" t="s">
        <v>129</v>
      </c>
      <c r="I38" s="87" t="s">
        <v>130</v>
      </c>
      <c r="J38" s="87" t="s">
        <v>131</v>
      </c>
      <c r="K38" s="87" t="s">
        <v>355</v>
      </c>
      <c r="L38" s="87" t="s">
        <v>356</v>
      </c>
      <c r="M38" s="87" t="s">
        <v>357</v>
      </c>
      <c r="N38" s="87" t="s">
        <v>358</v>
      </c>
      <c r="O38" s="76" t="s">
        <v>132</v>
      </c>
      <c r="P38" s="76" t="s">
        <v>133</v>
      </c>
      <c r="Q38" s="76" t="s">
        <v>134</v>
      </c>
      <c r="R38" s="76" t="s">
        <v>135</v>
      </c>
      <c r="S38" s="127"/>
      <c r="T38" s="213"/>
      <c r="U38" s="213"/>
      <c r="V38" s="87" t="s">
        <v>124</v>
      </c>
      <c r="W38" s="87" t="s">
        <v>125</v>
      </c>
      <c r="X38" s="87" t="s">
        <v>126</v>
      </c>
      <c r="Y38" s="87" t="s">
        <v>127</v>
      </c>
      <c r="Z38" s="87" t="s">
        <v>128</v>
      </c>
      <c r="AA38" s="87" t="s">
        <v>129</v>
      </c>
      <c r="AB38" s="87" t="s">
        <v>130</v>
      </c>
      <c r="AC38" s="87" t="s">
        <v>131</v>
      </c>
      <c r="AD38" s="87" t="s">
        <v>355</v>
      </c>
      <c r="AE38" s="87" t="s">
        <v>356</v>
      </c>
      <c r="AF38" s="87" t="s">
        <v>357</v>
      </c>
      <c r="AG38" s="87" t="s">
        <v>358</v>
      </c>
      <c r="AH38" s="76" t="s">
        <v>132</v>
      </c>
      <c r="AI38" s="76" t="s">
        <v>133</v>
      </c>
      <c r="AJ38" s="76" t="s">
        <v>134</v>
      </c>
      <c r="AK38" s="76" t="s">
        <v>135</v>
      </c>
    </row>
    <row r="39" spans="1:35" ht="15">
      <c r="A39" s="43">
        <v>1</v>
      </c>
      <c r="B39" s="93" t="s">
        <v>177</v>
      </c>
      <c r="C39" s="83"/>
      <c r="D39" s="83"/>
      <c r="E39" s="83"/>
      <c r="F39" s="83"/>
      <c r="G39" s="54">
        <v>0</v>
      </c>
      <c r="H39" s="54">
        <v>0</v>
      </c>
      <c r="I39" s="54">
        <v>0</v>
      </c>
      <c r="J39" s="54">
        <v>0</v>
      </c>
      <c r="K39" s="54"/>
      <c r="L39" s="54"/>
      <c r="M39" s="54"/>
      <c r="O39" s="166" t="str">
        <f>_xlfn.IFERROR(K39/G39*100-100," ")</f>
        <v> </v>
      </c>
      <c r="P39" s="154" t="str">
        <f>_xlfn.IFERROR(L39/H39*100-100," ")</f>
        <v> </v>
      </c>
      <c r="Q39" s="154" t="str">
        <f>_xlfn.IFERROR(M39/I39*100-100," ")</f>
        <v> </v>
      </c>
      <c r="R39" s="53"/>
      <c r="S39" s="83"/>
      <c r="T39" s="43">
        <v>1</v>
      </c>
      <c r="U39" s="93" t="s">
        <v>177</v>
      </c>
      <c r="Z39" s="54">
        <v>0</v>
      </c>
      <c r="AA39" s="54">
        <v>3350</v>
      </c>
      <c r="AB39" s="54">
        <v>3350</v>
      </c>
      <c r="AC39" s="54">
        <v>3350</v>
      </c>
      <c r="AD39" s="54"/>
      <c r="AE39" s="54"/>
      <c r="AF39" s="54"/>
      <c r="AG39" s="54"/>
      <c r="AH39" s="166" t="str">
        <f>_xlfn.IFERROR(AD39/Z39*100-100," ")</f>
        <v> </v>
      </c>
      <c r="AI39" s="154">
        <f>_xlfn.IFERROR(AE39/AA39*100-100," ")</f>
        <v>-100</v>
      </c>
    </row>
    <row r="40" spans="1:35" ht="15">
      <c r="A40" s="51">
        <v>2</v>
      </c>
      <c r="B40" s="94" t="s">
        <v>178</v>
      </c>
      <c r="C40" s="84"/>
      <c r="D40" s="84"/>
      <c r="E40" s="84"/>
      <c r="F40" s="84"/>
      <c r="G40" s="54">
        <v>0</v>
      </c>
      <c r="H40" s="54">
        <v>0</v>
      </c>
      <c r="I40" s="54">
        <v>0</v>
      </c>
      <c r="J40" s="54">
        <v>0</v>
      </c>
      <c r="K40" s="54" t="s">
        <v>377</v>
      </c>
      <c r="L40" s="54"/>
      <c r="M40" s="54"/>
      <c r="O40" s="166" t="str">
        <f>_xlfn.IFERROR(K40/G40*100-100," ")</f>
        <v> </v>
      </c>
      <c r="P40" s="154" t="str">
        <f>_xlfn.IFERROR(L40/H40*100-100," ")</f>
        <v> </v>
      </c>
      <c r="Q40" s="154" t="str">
        <f>_xlfn.IFERROR(M40/I40*100-100," ")</f>
        <v> </v>
      </c>
      <c r="R40" s="53"/>
      <c r="S40" s="84"/>
      <c r="T40" s="51">
        <v>2</v>
      </c>
      <c r="U40" s="94" t="s">
        <v>178</v>
      </c>
      <c r="Z40" s="54">
        <v>143181</v>
      </c>
      <c r="AA40" s="54">
        <v>172357</v>
      </c>
      <c r="AB40" s="54">
        <v>273722</v>
      </c>
      <c r="AC40" s="54">
        <v>358065</v>
      </c>
      <c r="AD40" s="54">
        <v>160737</v>
      </c>
      <c r="AE40" s="54">
        <v>224286</v>
      </c>
      <c r="AF40" s="54"/>
      <c r="AG40" s="54"/>
      <c r="AH40" s="166">
        <f>_xlfn.IFERROR(AD40/Z40*100-100," ")</f>
        <v>12.261403398495617</v>
      </c>
      <c r="AI40" s="154">
        <f>_xlfn.IFERROR(AE40/AA40*100-100," ")</f>
        <v>30.128744408408124</v>
      </c>
    </row>
    <row r="41" spans="1:35" ht="15">
      <c r="A41" s="51">
        <v>3</v>
      </c>
      <c r="B41" s="94" t="s">
        <v>179</v>
      </c>
      <c r="C41" s="84"/>
      <c r="D41" s="84"/>
      <c r="E41" s="84"/>
      <c r="F41" s="84"/>
      <c r="G41" s="54">
        <v>68499</v>
      </c>
      <c r="H41" s="54">
        <v>191150</v>
      </c>
      <c r="I41" s="54">
        <v>232985</v>
      </c>
      <c r="J41" s="54">
        <v>357040</v>
      </c>
      <c r="K41" s="54">
        <v>224701</v>
      </c>
      <c r="L41" s="54">
        <v>501531.99999999994</v>
      </c>
      <c r="M41" s="54">
        <v>562658</v>
      </c>
      <c r="O41" s="166">
        <f>_xlfn.IFERROR(K41/G41*100-100," ")</f>
        <v>228.03544577293098</v>
      </c>
      <c r="P41" s="154">
        <f>_xlfn.IFERROR(L41/H41*100-100," ")</f>
        <v>162.3761443892231</v>
      </c>
      <c r="Q41" s="154">
        <f>_xlfn.IFERROR(M41/I41*100-100," ")</f>
        <v>141.4996673605597</v>
      </c>
      <c r="R41" s="53"/>
      <c r="S41" s="84"/>
      <c r="T41" s="51">
        <v>3</v>
      </c>
      <c r="U41" s="94" t="s">
        <v>179</v>
      </c>
      <c r="Z41" s="54">
        <v>1740862.0000000002</v>
      </c>
      <c r="AA41" s="54">
        <v>3239796.0000000005</v>
      </c>
      <c r="AB41" s="54">
        <v>4649451</v>
      </c>
      <c r="AC41" s="54">
        <v>6369337</v>
      </c>
      <c r="AD41" s="54">
        <v>1029993</v>
      </c>
      <c r="AE41" s="54">
        <v>2877394</v>
      </c>
      <c r="AF41" s="54"/>
      <c r="AG41" s="54"/>
      <c r="AH41" s="166">
        <f>_xlfn.IFERROR(AD41/Z41*100-100," ")</f>
        <v>-40.834310818433636</v>
      </c>
      <c r="AI41" s="154">
        <f>_xlfn.IFERROR(AE41/AA41*100-100," ")</f>
        <v>-11.185951214212267</v>
      </c>
    </row>
    <row r="42" spans="1:35" ht="15">
      <c r="A42" s="51">
        <v>4</v>
      </c>
      <c r="B42" s="94" t="s">
        <v>180</v>
      </c>
      <c r="C42" s="84"/>
      <c r="D42" s="84"/>
      <c r="E42" s="84"/>
      <c r="F42" s="84"/>
      <c r="G42" s="54">
        <v>0</v>
      </c>
      <c r="H42" s="54">
        <v>0</v>
      </c>
      <c r="I42" s="54">
        <v>0</v>
      </c>
      <c r="J42" s="54">
        <v>0</v>
      </c>
      <c r="K42" s="54" t="s">
        <v>377</v>
      </c>
      <c r="L42" s="54"/>
      <c r="M42" s="54"/>
      <c r="O42" s="166" t="str">
        <f>_xlfn.IFERROR(K42/G42*100-100," ")</f>
        <v> </v>
      </c>
      <c r="P42" s="154" t="str">
        <f>_xlfn.IFERROR(L42/H42*100-100," ")</f>
        <v> </v>
      </c>
      <c r="Q42" s="154" t="str">
        <f>_xlfn.IFERROR(M42/I42*100-100," ")</f>
        <v> </v>
      </c>
      <c r="R42" s="53"/>
      <c r="S42" s="84"/>
      <c r="T42" s="51">
        <v>4</v>
      </c>
      <c r="U42" s="94" t="s">
        <v>180</v>
      </c>
      <c r="Z42" s="54">
        <v>160806</v>
      </c>
      <c r="AA42" s="54">
        <v>600295</v>
      </c>
      <c r="AB42" s="54">
        <v>717002</v>
      </c>
      <c r="AC42" s="54">
        <v>994782</v>
      </c>
      <c r="AD42" s="54">
        <v>372068</v>
      </c>
      <c r="AE42" s="54">
        <v>704160</v>
      </c>
      <c r="AF42" s="54"/>
      <c r="AG42" s="54"/>
      <c r="AH42" s="166">
        <f>_xlfn.IFERROR(AD42/Z42*100-100," ")</f>
        <v>131.3769386714426</v>
      </c>
      <c r="AI42" s="154">
        <f>_xlfn.IFERROR(AE42/AA42*100-100," ")</f>
        <v>17.302326356208212</v>
      </c>
    </row>
    <row r="43" spans="1:35" ht="15">
      <c r="A43" s="51">
        <v>5</v>
      </c>
      <c r="B43" s="94" t="s">
        <v>58</v>
      </c>
      <c r="C43" s="84"/>
      <c r="D43" s="84"/>
      <c r="E43" s="84"/>
      <c r="F43" s="84"/>
      <c r="G43" s="54">
        <v>1901006.0000000007</v>
      </c>
      <c r="H43" s="54">
        <v>3736829</v>
      </c>
      <c r="I43" s="54">
        <v>5221963</v>
      </c>
      <c r="J43" s="54">
        <v>6336257</v>
      </c>
      <c r="K43" s="54">
        <v>1957593</v>
      </c>
      <c r="L43" s="54">
        <v>4026126.0000000005</v>
      </c>
      <c r="M43" s="54">
        <v>5414310</v>
      </c>
      <c r="O43" s="166">
        <f>_xlfn.IFERROR(K43/G43*100-100," ")</f>
        <v>2.976687080419495</v>
      </c>
      <c r="P43" s="154">
        <f>_xlfn.IFERROR(L43/H43*100-100," ")</f>
        <v>7.74177785496741</v>
      </c>
      <c r="Q43" s="154">
        <f>_xlfn.IFERROR(M43/I43*100-100," ")</f>
        <v>3.683423264393099</v>
      </c>
      <c r="R43" s="53"/>
      <c r="S43" s="84"/>
      <c r="T43" s="51">
        <v>5</v>
      </c>
      <c r="U43" s="94" t="s">
        <v>58</v>
      </c>
      <c r="Z43" s="54">
        <v>13118218.99999999</v>
      </c>
      <c r="AA43" s="54">
        <v>29766043.999999993</v>
      </c>
      <c r="AB43" s="54">
        <v>44490898</v>
      </c>
      <c r="AC43" s="54">
        <v>61302605</v>
      </c>
      <c r="AD43" s="54">
        <v>15720881</v>
      </c>
      <c r="AE43" s="54">
        <v>33733457.99999997</v>
      </c>
      <c r="AF43" s="54"/>
      <c r="AG43" s="54"/>
      <c r="AH43" s="166">
        <f>_xlfn.IFERROR(AD43/Z43*100-100," ")</f>
        <v>19.840056031996497</v>
      </c>
      <c r="AI43" s="154">
        <f>_xlfn.IFERROR(AE43/AA43*100-100," ")</f>
        <v>13.328657311666888</v>
      </c>
    </row>
    <row r="44" spans="1:35" ht="15">
      <c r="A44" s="51">
        <v>6</v>
      </c>
      <c r="B44" s="94" t="s">
        <v>182</v>
      </c>
      <c r="C44" s="84"/>
      <c r="D44" s="84"/>
      <c r="E44" s="84"/>
      <c r="F44" s="84"/>
      <c r="G44" s="54">
        <v>0</v>
      </c>
      <c r="H44" s="54">
        <v>0</v>
      </c>
      <c r="I44" s="54">
        <v>11589</v>
      </c>
      <c r="J44" s="54">
        <v>11589</v>
      </c>
      <c r="K44" s="54" t="s">
        <v>377</v>
      </c>
      <c r="L44" s="54"/>
      <c r="M44" s="54">
        <v>6674</v>
      </c>
      <c r="O44" s="166" t="str">
        <f>_xlfn.IFERROR(K44/G44*100-100," ")</f>
        <v> </v>
      </c>
      <c r="P44" s="154" t="str">
        <f>_xlfn.IFERROR(L44/H44*100-100," ")</f>
        <v> </v>
      </c>
      <c r="Q44" s="154">
        <f>_xlfn.IFERROR(M44/I44*100-100," ")</f>
        <v>-42.410906894468894</v>
      </c>
      <c r="R44" s="53"/>
      <c r="S44" s="84"/>
      <c r="T44" s="51">
        <v>6</v>
      </c>
      <c r="U44" s="94" t="s">
        <v>182</v>
      </c>
      <c r="Z44" s="54">
        <v>62176.00000000001</v>
      </c>
      <c r="AA44" s="54">
        <v>132710</v>
      </c>
      <c r="AB44" s="54">
        <v>169452</v>
      </c>
      <c r="AC44" s="54">
        <v>232810</v>
      </c>
      <c r="AD44" s="54">
        <v>24429</v>
      </c>
      <c r="AE44" s="54">
        <v>61449</v>
      </c>
      <c r="AF44" s="54"/>
      <c r="AG44" s="54"/>
      <c r="AH44" s="166">
        <f>_xlfn.IFERROR(AD44/Z44*100-100," ")</f>
        <v>-60.70992022645394</v>
      </c>
      <c r="AI44" s="154">
        <f>_xlfn.IFERROR(AE44/AA44*100-100," ")</f>
        <v>-53.69678245799111</v>
      </c>
    </row>
    <row r="45" spans="1:35" ht="15">
      <c r="A45" s="43">
        <v>7</v>
      </c>
      <c r="B45" s="94" t="s">
        <v>65</v>
      </c>
      <c r="C45" s="84"/>
      <c r="D45" s="84"/>
      <c r="E45" s="84"/>
      <c r="F45" s="84"/>
      <c r="G45" s="54">
        <v>6092402.000000001</v>
      </c>
      <c r="H45" s="54">
        <v>11687015.000000002</v>
      </c>
      <c r="I45" s="54">
        <v>18174999.000000004</v>
      </c>
      <c r="J45" s="54">
        <v>24430418</v>
      </c>
      <c r="K45" s="54">
        <v>6623633</v>
      </c>
      <c r="L45" s="54">
        <v>9089698</v>
      </c>
      <c r="M45" s="54">
        <v>11378019.999999994</v>
      </c>
      <c r="O45" s="166">
        <f>_xlfn.IFERROR(K45/G45*100-100," ")</f>
        <v>8.719565780458979</v>
      </c>
      <c r="P45" s="154">
        <f>_xlfn.IFERROR(L45/H45*100-100," ")</f>
        <v>-22.223955389806562</v>
      </c>
      <c r="Q45" s="154">
        <f>_xlfn.IFERROR(M45/I45*100-100," ")</f>
        <v>-37.39741058582731</v>
      </c>
      <c r="R45" s="53"/>
      <c r="S45" s="84"/>
      <c r="T45" s="43">
        <v>7</v>
      </c>
      <c r="U45" s="94" t="s">
        <v>65</v>
      </c>
      <c r="Z45" s="54">
        <v>5537356</v>
      </c>
      <c r="AA45" s="54">
        <v>11072426</v>
      </c>
      <c r="AB45" s="54">
        <v>17496240</v>
      </c>
      <c r="AC45" s="54">
        <v>25251323</v>
      </c>
      <c r="AD45" s="54">
        <v>5341903</v>
      </c>
      <c r="AE45" s="54">
        <v>10151084.000000004</v>
      </c>
      <c r="AF45" s="54"/>
      <c r="AG45" s="54"/>
      <c r="AH45" s="166">
        <f>_xlfn.IFERROR(AD45/Z45*100-100," ")</f>
        <v>-3.5297170707464005</v>
      </c>
      <c r="AI45" s="154">
        <f>_xlfn.IFERROR(AE45/AA45*100-100," ")</f>
        <v>-8.321049063683034</v>
      </c>
    </row>
    <row r="46" spans="1:35" ht="15">
      <c r="A46" s="51">
        <v>8</v>
      </c>
      <c r="B46" s="94" t="s">
        <v>185</v>
      </c>
      <c r="C46" s="84"/>
      <c r="D46" s="84"/>
      <c r="E46" s="84"/>
      <c r="F46" s="84"/>
      <c r="G46" s="54">
        <v>292657</v>
      </c>
      <c r="H46" s="54">
        <v>714930</v>
      </c>
      <c r="I46" s="54">
        <v>1012983</v>
      </c>
      <c r="J46" s="54">
        <v>1169338</v>
      </c>
      <c r="K46" s="54">
        <v>325624</v>
      </c>
      <c r="L46" s="54">
        <v>464843</v>
      </c>
      <c r="M46" s="54">
        <v>633198</v>
      </c>
      <c r="O46" s="166">
        <f>_xlfn.IFERROR(K46/G46*100-100," ")</f>
        <v>11.264722866700623</v>
      </c>
      <c r="P46" s="154">
        <f>_xlfn.IFERROR(L46/H46*100-100," ")</f>
        <v>-34.98062747401843</v>
      </c>
      <c r="Q46" s="154">
        <f>_xlfn.IFERROR(M46/I46*100-100," ")</f>
        <v>-37.49174467883469</v>
      </c>
      <c r="R46" s="53"/>
      <c r="S46" s="84"/>
      <c r="T46" s="51">
        <v>8</v>
      </c>
      <c r="U46" s="94" t="s">
        <v>185</v>
      </c>
      <c r="Z46" s="54">
        <v>308316.00000000006</v>
      </c>
      <c r="AA46" s="54">
        <v>1227481.9999999998</v>
      </c>
      <c r="AB46" s="54">
        <v>1524830.9999999998</v>
      </c>
      <c r="AC46" s="54">
        <v>2162928</v>
      </c>
      <c r="AD46" s="54">
        <v>464238</v>
      </c>
      <c r="AE46" s="54">
        <v>969487</v>
      </c>
      <c r="AF46" s="54"/>
      <c r="AG46" s="54"/>
      <c r="AH46" s="166">
        <f>_xlfn.IFERROR(AD46/Z46*100-100," ")</f>
        <v>50.5721402716693</v>
      </c>
      <c r="AI46" s="154">
        <f>_xlfn.IFERROR(AE46/AA46*100-100," ")</f>
        <v>-21.018230817233956</v>
      </c>
    </row>
    <row r="47" spans="1:35" ht="15">
      <c r="A47" s="51">
        <v>9</v>
      </c>
      <c r="B47" s="94" t="s">
        <v>72</v>
      </c>
      <c r="C47" s="84"/>
      <c r="D47" s="84"/>
      <c r="E47" s="84"/>
      <c r="F47" s="84"/>
      <c r="G47" s="54">
        <v>1213533</v>
      </c>
      <c r="H47" s="54">
        <v>3314395</v>
      </c>
      <c r="I47" s="54">
        <v>4102006</v>
      </c>
      <c r="J47" s="54">
        <v>5045636</v>
      </c>
      <c r="K47" s="54">
        <v>1225366</v>
      </c>
      <c r="L47" s="54">
        <v>3733716</v>
      </c>
      <c r="M47" s="54">
        <v>5690903.999999999</v>
      </c>
      <c r="O47" s="166">
        <f>_xlfn.IFERROR(K47/G47*100-100," ")</f>
        <v>0.9750867920361515</v>
      </c>
      <c r="P47" s="154">
        <f>_xlfn.IFERROR(L47/H47*100-100," ")</f>
        <v>12.651509551516952</v>
      </c>
      <c r="Q47" s="154">
        <f>_xlfn.IFERROR(M47/I47*100-100," ")</f>
        <v>38.734658116053424</v>
      </c>
      <c r="R47" s="53"/>
      <c r="S47" s="84"/>
      <c r="T47" s="51">
        <v>9</v>
      </c>
      <c r="U47" s="94" t="s">
        <v>72</v>
      </c>
      <c r="Z47" s="54">
        <v>405161.99999999994</v>
      </c>
      <c r="AA47" s="54">
        <v>887668</v>
      </c>
      <c r="AB47" s="54">
        <v>1435991</v>
      </c>
      <c r="AC47" s="54">
        <v>1983931</v>
      </c>
      <c r="AD47" s="54">
        <v>602277</v>
      </c>
      <c r="AE47" s="54">
        <v>1587078</v>
      </c>
      <c r="AF47" s="54"/>
      <c r="AG47" s="54"/>
      <c r="AH47" s="166">
        <f>_xlfn.IFERROR(AD47/Z47*100-100," ")</f>
        <v>48.650910006367866</v>
      </c>
      <c r="AI47" s="154">
        <f>_xlfn.IFERROR(AE47/AA47*100-100," ")</f>
        <v>78.79184559993152</v>
      </c>
    </row>
    <row r="48" spans="1:35" ht="15">
      <c r="A48" s="51">
        <v>10</v>
      </c>
      <c r="B48" s="94" t="s">
        <v>186</v>
      </c>
      <c r="C48" s="84"/>
      <c r="D48" s="84"/>
      <c r="E48" s="84"/>
      <c r="F48" s="84"/>
      <c r="G48" s="54">
        <v>0</v>
      </c>
      <c r="H48" s="54">
        <v>25053</v>
      </c>
      <c r="I48" s="54">
        <v>25053</v>
      </c>
      <c r="J48" s="54">
        <v>25053</v>
      </c>
      <c r="K48" s="54" t="s">
        <v>377</v>
      </c>
      <c r="L48" s="54"/>
      <c r="M48" s="54">
        <v>21665</v>
      </c>
      <c r="O48" s="166" t="str">
        <f>_xlfn.IFERROR(K48/G48*100-100," ")</f>
        <v> </v>
      </c>
      <c r="P48" s="154">
        <f>_xlfn.IFERROR(L48/H48*100-100," ")</f>
        <v>-100</v>
      </c>
      <c r="Q48" s="154">
        <f>_xlfn.IFERROR(M48/I48*100-100," ")</f>
        <v>-13.523330539256776</v>
      </c>
      <c r="R48" s="53"/>
      <c r="S48" s="84"/>
      <c r="T48" s="51">
        <v>10</v>
      </c>
      <c r="U48" s="94" t="s">
        <v>186</v>
      </c>
      <c r="Z48" s="54">
        <v>77397</v>
      </c>
      <c r="AA48" s="54">
        <v>262588</v>
      </c>
      <c r="AB48" s="54">
        <v>417901</v>
      </c>
      <c r="AC48" s="54">
        <v>664147</v>
      </c>
      <c r="AD48" s="54">
        <v>274693</v>
      </c>
      <c r="AE48" s="54">
        <v>1076996</v>
      </c>
      <c r="AF48" s="54"/>
      <c r="AG48" s="54"/>
      <c r="AH48" s="166">
        <f>_xlfn.IFERROR(AD48/Z48*100-100," ")</f>
        <v>254.91427316304248</v>
      </c>
      <c r="AI48" s="154">
        <f>_xlfn.IFERROR(AE48/AA48*100-100," ")</f>
        <v>310.14669367983305</v>
      </c>
    </row>
    <row r="49" spans="1:35" ht="15">
      <c r="A49" s="51">
        <v>11</v>
      </c>
      <c r="B49" s="94" t="s">
        <v>187</v>
      </c>
      <c r="C49" s="84"/>
      <c r="D49" s="84"/>
      <c r="E49" s="84"/>
      <c r="F49" s="84"/>
      <c r="G49" s="54">
        <v>0</v>
      </c>
      <c r="H49" s="54">
        <v>0</v>
      </c>
      <c r="I49" s="54">
        <v>0</v>
      </c>
      <c r="J49" s="54">
        <v>25168</v>
      </c>
      <c r="K49" s="54">
        <v>32478</v>
      </c>
      <c r="L49" s="54">
        <v>103591</v>
      </c>
      <c r="M49" s="54">
        <v>103591</v>
      </c>
      <c r="O49" s="166" t="str">
        <f>_xlfn.IFERROR(K49/G49*100-100," ")</f>
        <v> </v>
      </c>
      <c r="P49" s="154" t="str">
        <f>_xlfn.IFERROR(L49/H49*100-100," ")</f>
        <v> </v>
      </c>
      <c r="Q49" s="154" t="str">
        <f>_xlfn.IFERROR(M49/I49*100-100," ")</f>
        <v> </v>
      </c>
      <c r="R49" s="53"/>
      <c r="S49" s="84"/>
      <c r="T49" s="51">
        <v>11</v>
      </c>
      <c r="U49" s="94" t="s">
        <v>187</v>
      </c>
      <c r="Z49" s="54">
        <v>289866</v>
      </c>
      <c r="AA49" s="54">
        <v>589492</v>
      </c>
      <c r="AB49" s="54">
        <v>815223</v>
      </c>
      <c r="AC49" s="54">
        <v>885135</v>
      </c>
      <c r="AD49" s="54">
        <v>244589</v>
      </c>
      <c r="AE49" s="54">
        <v>325774</v>
      </c>
      <c r="AF49" s="54"/>
      <c r="AG49" s="54"/>
      <c r="AH49" s="166">
        <f>_xlfn.IFERROR(AD49/Z49*100-100," ")</f>
        <v>-15.619976126900013</v>
      </c>
      <c r="AI49" s="154">
        <f>_xlfn.IFERROR(AE49/AA49*100-100," ")</f>
        <v>-44.73648497350261</v>
      </c>
    </row>
    <row r="50" spans="1:35" ht="15">
      <c r="A50" s="51">
        <v>12</v>
      </c>
      <c r="B50" s="94" t="s">
        <v>188</v>
      </c>
      <c r="C50" s="84"/>
      <c r="D50" s="84"/>
      <c r="E50" s="84"/>
      <c r="F50" s="84"/>
      <c r="G50" s="54">
        <v>1115537</v>
      </c>
      <c r="H50" s="54">
        <v>1544966</v>
      </c>
      <c r="I50" s="54">
        <v>2285828</v>
      </c>
      <c r="J50" s="54">
        <v>3003997</v>
      </c>
      <c r="K50" s="54">
        <v>2362214</v>
      </c>
      <c r="L50" s="54">
        <v>3193160</v>
      </c>
      <c r="M50" s="54">
        <v>6042570.999999999</v>
      </c>
      <c r="O50" s="166">
        <f>_xlfn.IFERROR(K50/G50*100-100," ")</f>
        <v>111.75577322849892</v>
      </c>
      <c r="P50" s="154">
        <f>_xlfn.IFERROR(L50/H50*100-100," ")</f>
        <v>106.68157098602816</v>
      </c>
      <c r="Q50" s="154">
        <f>_xlfn.IFERROR(M50/I50*100-100," ")</f>
        <v>164.34932987083891</v>
      </c>
      <c r="R50" s="53"/>
      <c r="S50" s="84"/>
      <c r="T50" s="51">
        <v>12</v>
      </c>
      <c r="U50" s="94" t="s">
        <v>188</v>
      </c>
      <c r="Z50" s="54">
        <v>3775755.000000001</v>
      </c>
      <c r="AA50" s="54">
        <v>9759517</v>
      </c>
      <c r="AB50" s="54">
        <v>13119173</v>
      </c>
      <c r="AC50" s="54">
        <v>17800208</v>
      </c>
      <c r="AD50" s="54">
        <v>4417056</v>
      </c>
      <c r="AE50" s="54">
        <v>6776364.000000002</v>
      </c>
      <c r="AF50" s="54"/>
      <c r="AG50" s="54"/>
      <c r="AH50" s="166">
        <f>_xlfn.IFERROR(AD50/Z50*100-100," ")</f>
        <v>16.98470901846119</v>
      </c>
      <c r="AI50" s="154">
        <f>_xlfn.IFERROR(AE50/AA50*100-100," ")</f>
        <v>-30.56660488423759</v>
      </c>
    </row>
    <row r="51" spans="1:35" ht="15">
      <c r="A51" s="43">
        <v>13</v>
      </c>
      <c r="B51" s="94" t="s">
        <v>189</v>
      </c>
      <c r="C51" s="84"/>
      <c r="D51" s="84"/>
      <c r="E51" s="84"/>
      <c r="F51" s="84"/>
      <c r="G51" s="54">
        <v>0</v>
      </c>
      <c r="H51" s="54">
        <v>0</v>
      </c>
      <c r="I51" s="54">
        <v>0</v>
      </c>
      <c r="J51" s="54">
        <v>0</v>
      </c>
      <c r="K51" s="54" t="s">
        <v>377</v>
      </c>
      <c r="L51" s="54"/>
      <c r="M51" s="54">
        <v>36956</v>
      </c>
      <c r="O51" s="166" t="str">
        <f>_xlfn.IFERROR(K51/G51*100-100," ")</f>
        <v> </v>
      </c>
      <c r="P51" s="154" t="str">
        <f>_xlfn.IFERROR(L51/H51*100-100," ")</f>
        <v> </v>
      </c>
      <c r="Q51" s="154" t="str">
        <f>_xlfn.IFERROR(M51/I51*100-100," ")</f>
        <v> </v>
      </c>
      <c r="R51" s="53"/>
      <c r="S51" s="84"/>
      <c r="T51" s="43">
        <v>13</v>
      </c>
      <c r="U51" s="94" t="s">
        <v>189</v>
      </c>
      <c r="Z51" s="54">
        <v>232792</v>
      </c>
      <c r="AA51" s="54">
        <v>438660.99999999994</v>
      </c>
      <c r="AB51" s="54">
        <v>809066</v>
      </c>
      <c r="AC51" s="54">
        <v>1785251</v>
      </c>
      <c r="AD51" s="54">
        <v>201321</v>
      </c>
      <c r="AE51" s="54">
        <v>410167</v>
      </c>
      <c r="AF51" s="54"/>
      <c r="AG51" s="54"/>
      <c r="AH51" s="166">
        <f>_xlfn.IFERROR(AD51/Z51*100-100," ")</f>
        <v>-13.518935358603386</v>
      </c>
      <c r="AI51" s="154">
        <f>_xlfn.IFERROR(AE51/AA51*100-100," ")</f>
        <v>-6.495676615883326</v>
      </c>
    </row>
    <row r="52" spans="1:35" ht="15">
      <c r="A52" s="51">
        <v>14</v>
      </c>
      <c r="B52" s="94" t="s">
        <v>190</v>
      </c>
      <c r="C52" s="84"/>
      <c r="D52" s="84"/>
      <c r="E52" s="84"/>
      <c r="F52" s="84"/>
      <c r="G52" s="54">
        <v>0</v>
      </c>
      <c r="H52" s="54">
        <v>0</v>
      </c>
      <c r="I52" s="54">
        <v>0</v>
      </c>
      <c r="J52" s="54">
        <v>0</v>
      </c>
      <c r="K52" s="54" t="s">
        <v>377</v>
      </c>
      <c r="L52" s="54"/>
      <c r="M52" s="54"/>
      <c r="O52" s="166" t="str">
        <f>_xlfn.IFERROR(K52/G52*100-100," ")</f>
        <v> </v>
      </c>
      <c r="P52" s="154" t="str">
        <f>_xlfn.IFERROR(L52/H52*100-100," ")</f>
        <v> </v>
      </c>
      <c r="Q52" s="154" t="str">
        <f>_xlfn.IFERROR(M52/I52*100-100," ")</f>
        <v> </v>
      </c>
      <c r="R52" s="53"/>
      <c r="S52" s="84"/>
      <c r="T52" s="51">
        <v>14</v>
      </c>
      <c r="U52" s="94" t="s">
        <v>190</v>
      </c>
      <c r="Z52" s="54">
        <v>168900</v>
      </c>
      <c r="AA52" s="54">
        <v>224906</v>
      </c>
      <c r="AB52" s="54">
        <v>346949</v>
      </c>
      <c r="AC52" s="54">
        <v>460581</v>
      </c>
      <c r="AD52" s="54">
        <v>198256</v>
      </c>
      <c r="AE52" s="54">
        <v>248310</v>
      </c>
      <c r="AF52" s="54"/>
      <c r="AG52" s="54"/>
      <c r="AH52" s="166">
        <f>_xlfn.IFERROR(AD52/Z52*100-100," ")</f>
        <v>17.380698638247495</v>
      </c>
      <c r="AI52" s="154">
        <f>_xlfn.IFERROR(AE52/AA52*100-100," ")</f>
        <v>10.40612522564983</v>
      </c>
    </row>
    <row r="53" spans="1:35" ht="15">
      <c r="A53" s="51">
        <v>15</v>
      </c>
      <c r="B53" s="94" t="s">
        <v>191</v>
      </c>
      <c r="C53" s="84"/>
      <c r="D53" s="84"/>
      <c r="E53" s="84"/>
      <c r="F53" s="84"/>
      <c r="G53" s="54">
        <v>0</v>
      </c>
      <c r="H53" s="54">
        <v>0</v>
      </c>
      <c r="I53" s="54">
        <v>0</v>
      </c>
      <c r="J53" s="54">
        <v>0</v>
      </c>
      <c r="K53" s="54" t="s">
        <v>377</v>
      </c>
      <c r="L53" s="54"/>
      <c r="M53" s="54"/>
      <c r="O53" s="166" t="str">
        <f>_xlfn.IFERROR(K53/G53*100-100," ")</f>
        <v> </v>
      </c>
      <c r="P53" s="154" t="str">
        <f>_xlfn.IFERROR(L53/H53*100-100," ")</f>
        <v> </v>
      </c>
      <c r="Q53" s="154" t="str">
        <f>_xlfn.IFERROR(M53/I53*100-100," ")</f>
        <v> </v>
      </c>
      <c r="R53" s="53"/>
      <c r="S53" s="84"/>
      <c r="T53" s="51">
        <v>15</v>
      </c>
      <c r="U53" s="94" t="s">
        <v>191</v>
      </c>
      <c r="Z53" s="54">
        <v>924435</v>
      </c>
      <c r="AA53" s="54">
        <v>1008190</v>
      </c>
      <c r="AB53" s="54">
        <v>1043833</v>
      </c>
      <c r="AC53" s="54">
        <v>1199671</v>
      </c>
      <c r="AD53" s="54">
        <v>281267</v>
      </c>
      <c r="AE53" s="54">
        <v>285716</v>
      </c>
      <c r="AF53" s="54"/>
      <c r="AG53" s="54"/>
      <c r="AH53" s="166">
        <f>_xlfn.IFERROR(AD53/Z53*100-100," ")</f>
        <v>-69.57417233228945</v>
      </c>
      <c r="AI53" s="154">
        <f>_xlfn.IFERROR(AE53/AA53*100-100," ")</f>
        <v>-71.66050050089765</v>
      </c>
    </row>
    <row r="54" spans="1:35" ht="15">
      <c r="A54" s="51">
        <v>16</v>
      </c>
      <c r="B54" s="94" t="s">
        <v>192</v>
      </c>
      <c r="C54" s="84"/>
      <c r="D54" s="84"/>
      <c r="E54" s="84"/>
      <c r="F54" s="84"/>
      <c r="G54" s="54">
        <v>0</v>
      </c>
      <c r="H54" s="54">
        <v>0</v>
      </c>
      <c r="I54" s="54">
        <v>0</v>
      </c>
      <c r="J54" s="54">
        <v>68522</v>
      </c>
      <c r="K54" s="54" t="s">
        <v>377</v>
      </c>
      <c r="L54" s="54"/>
      <c r="M54" s="54"/>
      <c r="O54" s="166" t="str">
        <f>_xlfn.IFERROR(K54/G54*100-100," ")</f>
        <v> </v>
      </c>
      <c r="P54" s="154" t="str">
        <f>_xlfn.IFERROR(L54/H54*100-100," ")</f>
        <v> </v>
      </c>
      <c r="Q54" s="154" t="str">
        <f>_xlfn.IFERROR(M54/I54*100-100," ")</f>
        <v> </v>
      </c>
      <c r="R54" s="53"/>
      <c r="S54" s="84"/>
      <c r="T54" s="51">
        <v>16</v>
      </c>
      <c r="U54" s="94" t="s">
        <v>192</v>
      </c>
      <c r="Z54" s="54">
        <v>350015</v>
      </c>
      <c r="AA54" s="54">
        <v>970076</v>
      </c>
      <c r="AB54" s="54">
        <v>1433764</v>
      </c>
      <c r="AC54" s="54">
        <v>2251807</v>
      </c>
      <c r="AD54" s="54">
        <v>775678</v>
      </c>
      <c r="AE54" s="54">
        <v>1400811</v>
      </c>
      <c r="AF54" s="54"/>
      <c r="AG54" s="54"/>
      <c r="AH54" s="166">
        <f>_xlfn.IFERROR(AD54/Z54*100-100," ")</f>
        <v>121.61278802337043</v>
      </c>
      <c r="AI54" s="154">
        <f>_xlfn.IFERROR(AE54/AA54*100-100," ")</f>
        <v>44.402191168527</v>
      </c>
    </row>
    <row r="55" spans="1:35" ht="15">
      <c r="A55" s="51">
        <v>17</v>
      </c>
      <c r="B55" s="94" t="s">
        <v>193</v>
      </c>
      <c r="C55" s="84"/>
      <c r="D55" s="84"/>
      <c r="E55" s="84"/>
      <c r="F55" s="84"/>
      <c r="G55" s="54">
        <v>0</v>
      </c>
      <c r="H55" s="54">
        <v>0</v>
      </c>
      <c r="I55" s="54">
        <v>0</v>
      </c>
      <c r="J55" s="54">
        <v>0</v>
      </c>
      <c r="K55" s="54"/>
      <c r="L55" s="54"/>
      <c r="M55" s="54"/>
      <c r="O55" s="166" t="str">
        <f>_xlfn.IFERROR(K55/G55*100-100," ")</f>
        <v> </v>
      </c>
      <c r="P55" s="154" t="str">
        <f>_xlfn.IFERROR(L55/H55*100-100," ")</f>
        <v> </v>
      </c>
      <c r="Q55" s="154" t="str">
        <f>_xlfn.IFERROR(M55/I55*100-100," ")</f>
        <v> </v>
      </c>
      <c r="R55" s="53"/>
      <c r="S55" s="84"/>
      <c r="T55" s="51">
        <v>17</v>
      </c>
      <c r="U55" s="94" t="s">
        <v>193</v>
      </c>
      <c r="Z55" s="54">
        <v>0</v>
      </c>
      <c r="AA55" s="54">
        <v>10481</v>
      </c>
      <c r="AB55" s="54">
        <v>10481</v>
      </c>
      <c r="AC55" s="54">
        <v>10481</v>
      </c>
      <c r="AD55" s="54"/>
      <c r="AE55" s="54"/>
      <c r="AF55" s="54"/>
      <c r="AG55" s="54"/>
      <c r="AH55" s="166" t="str">
        <f>_xlfn.IFERROR(AD55/Z55*100-100," ")</f>
        <v> </v>
      </c>
      <c r="AI55" s="154">
        <f>_xlfn.IFERROR(AE55/AA55*100-100," ")</f>
        <v>-100</v>
      </c>
    </row>
    <row r="56" spans="1:35" ht="15">
      <c r="A56" s="51">
        <v>18</v>
      </c>
      <c r="B56" s="94" t="s">
        <v>194</v>
      </c>
      <c r="C56" s="84"/>
      <c r="D56" s="84"/>
      <c r="E56" s="84"/>
      <c r="F56" s="84"/>
      <c r="G56" s="54">
        <v>0</v>
      </c>
      <c r="H56" s="54">
        <v>0</v>
      </c>
      <c r="I56" s="54">
        <v>0</v>
      </c>
      <c r="J56" s="54">
        <v>0</v>
      </c>
      <c r="K56" s="54" t="s">
        <v>377</v>
      </c>
      <c r="L56" s="54"/>
      <c r="M56" s="54"/>
      <c r="O56" s="166" t="str">
        <f>_xlfn.IFERROR(K56/G56*100-100," ")</f>
        <v> </v>
      </c>
      <c r="P56" s="154" t="str">
        <f>_xlfn.IFERROR(L56/H56*100-100," ")</f>
        <v> </v>
      </c>
      <c r="Q56" s="154" t="str">
        <f>_xlfn.IFERROR(M56/I56*100-100," ")</f>
        <v> </v>
      </c>
      <c r="R56" s="53"/>
      <c r="S56" s="84"/>
      <c r="T56" s="51">
        <v>18</v>
      </c>
      <c r="U56" s="94" t="s">
        <v>194</v>
      </c>
      <c r="Z56" s="54">
        <v>709809</v>
      </c>
      <c r="AA56" s="54">
        <v>6425684</v>
      </c>
      <c r="AB56" s="54">
        <v>6554970</v>
      </c>
      <c r="AC56" s="54">
        <v>6738313</v>
      </c>
      <c r="AD56" s="54">
        <v>261572</v>
      </c>
      <c r="AE56" s="54">
        <v>406123</v>
      </c>
      <c r="AF56" s="54"/>
      <c r="AG56" s="54"/>
      <c r="AH56" s="166">
        <f>_xlfn.IFERROR(AD56/Z56*100-100," ")</f>
        <v>-63.148959790591555</v>
      </c>
      <c r="AI56" s="154">
        <f>_xlfn.IFERROR(AE56/AA56*100-100," ")</f>
        <v>-93.67969230979924</v>
      </c>
    </row>
    <row r="57" spans="1:35" ht="15">
      <c r="A57" s="43">
        <v>19</v>
      </c>
      <c r="B57" s="94" t="s">
        <v>195</v>
      </c>
      <c r="C57" s="84"/>
      <c r="D57" s="84"/>
      <c r="E57" s="84"/>
      <c r="F57" s="84"/>
      <c r="G57" s="54">
        <v>0</v>
      </c>
      <c r="H57" s="54">
        <v>0</v>
      </c>
      <c r="I57" s="54">
        <v>0</v>
      </c>
      <c r="J57" s="54">
        <v>0</v>
      </c>
      <c r="K57" s="54" t="s">
        <v>377</v>
      </c>
      <c r="L57" s="54"/>
      <c r="M57" s="54"/>
      <c r="O57" s="166" t="str">
        <f>_xlfn.IFERROR(K57/G57*100-100," ")</f>
        <v> </v>
      </c>
      <c r="P57" s="154" t="str">
        <f>_xlfn.IFERROR(L57/H57*100-100," ")</f>
        <v> </v>
      </c>
      <c r="Q57" s="154" t="str">
        <f>_xlfn.IFERROR(M57/I57*100-100," ")</f>
        <v> </v>
      </c>
      <c r="R57" s="53"/>
      <c r="S57" s="84"/>
      <c r="T57" s="43">
        <v>19</v>
      </c>
      <c r="U57" s="94" t="s">
        <v>195</v>
      </c>
      <c r="Z57" s="54">
        <v>18012</v>
      </c>
      <c r="AA57" s="54">
        <v>18012</v>
      </c>
      <c r="AB57" s="54">
        <v>33511</v>
      </c>
      <c r="AC57" s="54">
        <v>33511</v>
      </c>
      <c r="AD57" s="54">
        <v>70026</v>
      </c>
      <c r="AE57" s="54">
        <v>124251</v>
      </c>
      <c r="AF57" s="54"/>
      <c r="AG57" s="54"/>
      <c r="AH57" s="166">
        <f>_xlfn.IFERROR(AD57/Z57*100-100," ")</f>
        <v>288.7741505662891</v>
      </c>
      <c r="AI57" s="154">
        <f>_xlfn.IFERROR(AE57/AA57*100-100," ")</f>
        <v>589.8234510326449</v>
      </c>
    </row>
    <row r="58" spans="1:35" ht="15">
      <c r="A58" s="51">
        <v>20</v>
      </c>
      <c r="B58" s="94" t="s">
        <v>196</v>
      </c>
      <c r="C58" s="83"/>
      <c r="D58" s="83"/>
      <c r="E58" s="83"/>
      <c r="F58" s="83"/>
      <c r="G58" s="54">
        <v>0</v>
      </c>
      <c r="H58" s="54">
        <v>0</v>
      </c>
      <c r="I58" s="54">
        <v>0</v>
      </c>
      <c r="J58" s="54">
        <v>0</v>
      </c>
      <c r="K58" s="54" t="s">
        <v>377</v>
      </c>
      <c r="L58" s="54"/>
      <c r="M58" s="54"/>
      <c r="O58" s="166" t="str">
        <f>_xlfn.IFERROR(K58/G58*100-100," ")</f>
        <v> </v>
      </c>
      <c r="P58" s="154" t="str">
        <f>_xlfn.IFERROR(L58/H58*100-100," ")</f>
        <v> </v>
      </c>
      <c r="Q58" s="154" t="str">
        <f>_xlfn.IFERROR(M58/I58*100-100," ")</f>
        <v> </v>
      </c>
      <c r="R58" s="53"/>
      <c r="S58" s="83"/>
      <c r="T58" s="51">
        <v>20</v>
      </c>
      <c r="U58" s="94" t="s">
        <v>196</v>
      </c>
      <c r="Z58" s="54">
        <v>31751</v>
      </c>
      <c r="AA58" s="54">
        <v>31751</v>
      </c>
      <c r="AB58" s="54">
        <v>165993</v>
      </c>
      <c r="AC58" s="54">
        <v>209394</v>
      </c>
      <c r="AD58" s="54">
        <v>63242</v>
      </c>
      <c r="AE58" s="54">
        <v>89752</v>
      </c>
      <c r="AF58" s="54"/>
      <c r="AG58" s="54"/>
      <c r="AH58" s="166">
        <f>_xlfn.IFERROR(AD58/Z58*100-100," ")</f>
        <v>99.18112815344398</v>
      </c>
      <c r="AI58" s="154">
        <f>_xlfn.IFERROR(AE58/AA58*100-100," ")</f>
        <v>182.67456143113606</v>
      </c>
    </row>
    <row r="59" spans="1:35" ht="15">
      <c r="A59" s="51">
        <v>21</v>
      </c>
      <c r="B59" s="94" t="s">
        <v>197</v>
      </c>
      <c r="C59" s="84"/>
      <c r="D59" s="84"/>
      <c r="E59" s="84"/>
      <c r="F59" s="84"/>
      <c r="G59" s="54">
        <v>371268</v>
      </c>
      <c r="H59" s="54">
        <v>539491</v>
      </c>
      <c r="I59" s="54">
        <v>890763</v>
      </c>
      <c r="J59" s="54">
        <v>3389359</v>
      </c>
      <c r="K59" s="54">
        <v>3034778</v>
      </c>
      <c r="L59" s="54">
        <v>4949756</v>
      </c>
      <c r="M59" s="54">
        <v>10993999</v>
      </c>
      <c r="O59" s="166">
        <f>_xlfn.IFERROR(K59/G59*100-100," ")</f>
        <v>717.4089875777067</v>
      </c>
      <c r="P59" s="154">
        <f>_xlfn.IFERROR(L59/H59*100-100," ")</f>
        <v>817.4862972690926</v>
      </c>
      <c r="Q59" s="154">
        <f>_xlfn.IFERROR(M59/I59*100-100," ")</f>
        <v>1134.2226832502024</v>
      </c>
      <c r="R59" s="53"/>
      <c r="S59" s="84"/>
      <c r="T59" s="51">
        <v>21</v>
      </c>
      <c r="U59" s="94" t="s">
        <v>197</v>
      </c>
      <c r="Z59" s="54">
        <v>3766970</v>
      </c>
      <c r="AA59" s="54">
        <v>7103607</v>
      </c>
      <c r="AB59" s="54">
        <v>10169074</v>
      </c>
      <c r="AC59" s="54">
        <v>13572033</v>
      </c>
      <c r="AD59" s="54">
        <v>3432624</v>
      </c>
      <c r="AE59" s="54">
        <v>7426539.999999999</v>
      </c>
      <c r="AF59" s="54"/>
      <c r="AG59" s="54"/>
      <c r="AH59" s="166">
        <f>_xlfn.IFERROR(AD59/Z59*100-100," ")</f>
        <v>-8.87572770688378</v>
      </c>
      <c r="AI59" s="154">
        <f>_xlfn.IFERROR(AE59/AA59*100-100," ")</f>
        <v>4.546042594980264</v>
      </c>
    </row>
    <row r="60" spans="1:35" ht="15">
      <c r="A60" s="51">
        <v>22</v>
      </c>
      <c r="B60" s="94" t="s">
        <v>198</v>
      </c>
      <c r="C60" s="84"/>
      <c r="D60" s="84"/>
      <c r="E60" s="84"/>
      <c r="F60" s="84"/>
      <c r="G60" s="54">
        <v>0</v>
      </c>
      <c r="H60" s="54">
        <v>0</v>
      </c>
      <c r="I60" s="54">
        <v>0</v>
      </c>
      <c r="J60" s="54">
        <v>0</v>
      </c>
      <c r="K60" s="54" t="s">
        <v>377</v>
      </c>
      <c r="L60" s="54"/>
      <c r="M60" s="54"/>
      <c r="O60" s="166" t="str">
        <f>_xlfn.IFERROR(K60/G60*100-100," ")</f>
        <v> </v>
      </c>
      <c r="P60" s="154" t="str">
        <f>_xlfn.IFERROR(L60/H60*100-100," ")</f>
        <v> </v>
      </c>
      <c r="Q60" s="154" t="str">
        <f>_xlfn.IFERROR(M60/I60*100-100," ")</f>
        <v> </v>
      </c>
      <c r="R60" s="53"/>
      <c r="S60" s="84"/>
      <c r="T60" s="51">
        <v>22</v>
      </c>
      <c r="U60" s="94" t="s">
        <v>198</v>
      </c>
      <c r="Z60" s="54">
        <v>84969</v>
      </c>
      <c r="AA60" s="54">
        <v>153946</v>
      </c>
      <c r="AB60" s="54">
        <v>193934</v>
      </c>
      <c r="AC60" s="54">
        <v>291585</v>
      </c>
      <c r="AD60" s="54">
        <v>55022</v>
      </c>
      <c r="AE60" s="54">
        <v>146114</v>
      </c>
      <c r="AF60" s="54"/>
      <c r="AG60" s="54"/>
      <c r="AH60" s="166">
        <f>_xlfn.IFERROR(AD60/Z60*100-100," ")</f>
        <v>-35.2446186256164</v>
      </c>
      <c r="AI60" s="154">
        <f>_xlfn.IFERROR(AE60/AA60*100-100," ")</f>
        <v>-5.08749821365933</v>
      </c>
    </row>
    <row r="61" spans="1:35" ht="15">
      <c r="A61" s="51">
        <v>23</v>
      </c>
      <c r="B61" s="94" t="s">
        <v>199</v>
      </c>
      <c r="C61" s="84"/>
      <c r="D61" s="84"/>
      <c r="E61" s="84"/>
      <c r="F61" s="84"/>
      <c r="G61" s="54">
        <v>126285</v>
      </c>
      <c r="H61" s="54">
        <v>126285</v>
      </c>
      <c r="I61" s="54">
        <v>151383</v>
      </c>
      <c r="J61" s="54">
        <v>512630</v>
      </c>
      <c r="K61" s="54">
        <v>741276</v>
      </c>
      <c r="L61" s="54">
        <v>1363574</v>
      </c>
      <c r="M61" s="54">
        <v>4601918</v>
      </c>
      <c r="O61" s="166">
        <f>_xlfn.IFERROR(K61/G61*100-100," ")</f>
        <v>486.98657797838223</v>
      </c>
      <c r="P61" s="154">
        <f>_xlfn.IFERROR(L61/H61*100-100," ")</f>
        <v>979.7592746565308</v>
      </c>
      <c r="Q61" s="154">
        <f>_xlfn.IFERROR(M61/I61*100-100," ")</f>
        <v>2939.917295865454</v>
      </c>
      <c r="R61" s="53"/>
      <c r="S61" s="84"/>
      <c r="T61" s="51">
        <v>23</v>
      </c>
      <c r="U61" s="94" t="s">
        <v>199</v>
      </c>
      <c r="Z61" s="54">
        <v>163690</v>
      </c>
      <c r="AA61" s="54">
        <v>253912</v>
      </c>
      <c r="AB61" s="54">
        <v>398167</v>
      </c>
      <c r="AC61" s="54">
        <v>645464</v>
      </c>
      <c r="AD61" s="54">
        <v>320092</v>
      </c>
      <c r="AE61" s="54">
        <v>687136.0000000001</v>
      </c>
      <c r="AF61" s="54"/>
      <c r="AG61" s="54"/>
      <c r="AH61" s="166">
        <f>_xlfn.IFERROR(AD61/Z61*100-100," ")</f>
        <v>95.54768159325556</v>
      </c>
      <c r="AI61" s="154">
        <f>_xlfn.IFERROR(AE61/AA61*100-100," ")</f>
        <v>170.61974227291347</v>
      </c>
    </row>
    <row r="62" spans="1:35" ht="15">
      <c r="A62" s="51">
        <v>24</v>
      </c>
      <c r="B62" s="94" t="s">
        <v>200</v>
      </c>
      <c r="C62" s="84"/>
      <c r="D62" s="84"/>
      <c r="E62" s="84"/>
      <c r="F62" s="84"/>
      <c r="G62" s="54">
        <v>9696</v>
      </c>
      <c r="H62" s="54">
        <v>9696</v>
      </c>
      <c r="I62" s="54">
        <v>9696</v>
      </c>
      <c r="J62" s="54">
        <v>14076</v>
      </c>
      <c r="K62" s="54" t="s">
        <v>377</v>
      </c>
      <c r="L62" s="54">
        <v>13512</v>
      </c>
      <c r="M62" s="54">
        <v>13512</v>
      </c>
      <c r="O62" s="166" t="str">
        <f>_xlfn.IFERROR(K62/G62*100-100," ")</f>
        <v> </v>
      </c>
      <c r="P62" s="154">
        <f>_xlfn.IFERROR(L62/H62*100-100," ")</f>
        <v>39.35643564356434</v>
      </c>
      <c r="Q62" s="154">
        <f>_xlfn.IFERROR(M62/I62*100-100," ")</f>
        <v>39.35643564356434</v>
      </c>
      <c r="R62" s="53"/>
      <c r="S62" s="84"/>
      <c r="T62" s="51">
        <v>24</v>
      </c>
      <c r="U62" s="94" t="s">
        <v>200</v>
      </c>
      <c r="Z62" s="54">
        <v>129275</v>
      </c>
      <c r="AA62" s="54">
        <v>215790</v>
      </c>
      <c r="AB62" s="54">
        <v>301135</v>
      </c>
      <c r="AC62" s="54">
        <v>437230</v>
      </c>
      <c r="AD62" s="54">
        <v>111017</v>
      </c>
      <c r="AE62" s="54">
        <v>274101.99999999994</v>
      </c>
      <c r="AF62" s="54"/>
      <c r="AG62" s="54"/>
      <c r="AH62" s="166">
        <f>_xlfn.IFERROR(AD62/Z62*100-100," ")</f>
        <v>-14.123380390640108</v>
      </c>
      <c r="AI62" s="154">
        <f>_xlfn.IFERROR(AE62/AA62*100-100," ")</f>
        <v>27.022568237638424</v>
      </c>
    </row>
    <row r="63" spans="1:35" ht="15">
      <c r="A63" s="43">
        <v>25</v>
      </c>
      <c r="B63" s="94" t="s">
        <v>201</v>
      </c>
      <c r="C63" s="84"/>
      <c r="D63" s="84"/>
      <c r="E63" s="84"/>
      <c r="F63" s="84"/>
      <c r="G63" s="54">
        <v>378760</v>
      </c>
      <c r="H63" s="54">
        <v>749932</v>
      </c>
      <c r="I63" s="54">
        <v>1035255</v>
      </c>
      <c r="J63" s="54">
        <v>1316899</v>
      </c>
      <c r="K63" s="54">
        <v>253969</v>
      </c>
      <c r="L63" s="54">
        <v>678134.0000000001</v>
      </c>
      <c r="M63" s="54">
        <v>1190797.0000000002</v>
      </c>
      <c r="O63" s="166">
        <f>_xlfn.IFERROR(K63/G63*100-100," ")</f>
        <v>-32.94724891752033</v>
      </c>
      <c r="P63" s="154">
        <f>_xlfn.IFERROR(L63/H63*100-100," ")</f>
        <v>-9.573934703413087</v>
      </c>
      <c r="Q63" s="154">
        <f>_xlfn.IFERROR(M63/I63*100-100," ")</f>
        <v>15.024510869302759</v>
      </c>
      <c r="R63" s="53"/>
      <c r="S63" s="84"/>
      <c r="T63" s="43">
        <v>25</v>
      </c>
      <c r="U63" s="94" t="s">
        <v>201</v>
      </c>
      <c r="Z63" s="54">
        <v>1029355</v>
      </c>
      <c r="AA63" s="54">
        <v>2037725.9999999998</v>
      </c>
      <c r="AB63" s="54">
        <v>3009770</v>
      </c>
      <c r="AC63" s="54">
        <v>3489285</v>
      </c>
      <c r="AD63" s="54">
        <v>1096726</v>
      </c>
      <c r="AE63" s="54">
        <v>2110549.9999999995</v>
      </c>
      <c r="AF63" s="54"/>
      <c r="AG63" s="54"/>
      <c r="AH63" s="166">
        <f>_xlfn.IFERROR(AD63/Z63*100-100," ")</f>
        <v>6.544972337046005</v>
      </c>
      <c r="AI63" s="154">
        <f>_xlfn.IFERROR(AE63/AA63*100-100," ")</f>
        <v>3.5737876436773064</v>
      </c>
    </row>
    <row r="64" spans="1:35" ht="15">
      <c r="A64" s="51">
        <v>26</v>
      </c>
      <c r="B64" s="94" t="s">
        <v>202</v>
      </c>
      <c r="C64" s="84"/>
      <c r="D64" s="84"/>
      <c r="E64" s="84"/>
      <c r="F64" s="84"/>
      <c r="G64" s="54">
        <v>321356</v>
      </c>
      <c r="H64" s="54">
        <v>1621752</v>
      </c>
      <c r="I64" s="54">
        <v>2068326</v>
      </c>
      <c r="J64" s="54">
        <v>4783270</v>
      </c>
      <c r="K64" s="54">
        <v>808251</v>
      </c>
      <c r="L64" s="54">
        <v>1577769</v>
      </c>
      <c r="M64" s="54">
        <v>1855302</v>
      </c>
      <c r="O64" s="166">
        <f>_xlfn.IFERROR(K64/G64*100-100," ")</f>
        <v>151.51265263446146</v>
      </c>
      <c r="P64" s="154">
        <f>_xlfn.IFERROR(L64/H64*100-100," ")</f>
        <v>-2.712066949817242</v>
      </c>
      <c r="Q64" s="154">
        <f>_xlfn.IFERROR(M64/I64*100-100," ")</f>
        <v>-10.299343527084233</v>
      </c>
      <c r="R64" s="53"/>
      <c r="S64" s="84"/>
      <c r="T64" s="51">
        <v>26</v>
      </c>
      <c r="U64" s="94" t="s">
        <v>202</v>
      </c>
      <c r="Z64" s="54">
        <v>936712</v>
      </c>
      <c r="AA64" s="54">
        <v>1671529</v>
      </c>
      <c r="AB64" s="54">
        <v>2347560</v>
      </c>
      <c r="AC64" s="54">
        <v>3454970</v>
      </c>
      <c r="AD64" s="54">
        <v>1175843</v>
      </c>
      <c r="AE64" s="54">
        <v>2036383</v>
      </c>
      <c r="AF64" s="54"/>
      <c r="AG64" s="54"/>
      <c r="AH64" s="166">
        <f>_xlfn.IFERROR(AD64/Z64*100-100," ")</f>
        <v>25.52876444414079</v>
      </c>
      <c r="AI64" s="154">
        <f>_xlfn.IFERROR(AE64/AA64*100-100," ")</f>
        <v>21.827560275651805</v>
      </c>
    </row>
    <row r="65" spans="1:35" ht="15">
      <c r="A65" s="51">
        <v>27</v>
      </c>
      <c r="B65" s="94" t="s">
        <v>203</v>
      </c>
      <c r="C65" s="84"/>
      <c r="D65" s="84"/>
      <c r="E65" s="84"/>
      <c r="F65" s="84"/>
      <c r="G65" s="54">
        <v>1081456</v>
      </c>
      <c r="H65" s="54">
        <v>1630459</v>
      </c>
      <c r="I65" s="54">
        <v>2136290</v>
      </c>
      <c r="J65" s="54">
        <v>3502097</v>
      </c>
      <c r="K65" s="54">
        <v>721627</v>
      </c>
      <c r="L65" s="54">
        <v>948988.9999999999</v>
      </c>
      <c r="M65" s="54">
        <v>1777448</v>
      </c>
      <c r="O65" s="166">
        <f>_xlfn.IFERROR(K65/G65*100-100," ")</f>
        <v>-33.272643547217825</v>
      </c>
      <c r="P65" s="154">
        <f>_xlfn.IFERROR(L65/H65*100-100," ")</f>
        <v>-41.79620585368906</v>
      </c>
      <c r="Q65" s="154">
        <f>_xlfn.IFERROR(M65/I65*100-100," ")</f>
        <v>-16.797438550009588</v>
      </c>
      <c r="R65" s="53"/>
      <c r="S65" s="84"/>
      <c r="T65" s="51">
        <v>27</v>
      </c>
      <c r="U65" s="94" t="s">
        <v>203</v>
      </c>
      <c r="Z65" s="54">
        <v>1264757.0000000002</v>
      </c>
      <c r="AA65" s="54">
        <v>1685539.0000000002</v>
      </c>
      <c r="AB65" s="54">
        <v>2461885.0000000005</v>
      </c>
      <c r="AC65" s="54">
        <v>5101005.000000001</v>
      </c>
      <c r="AD65" s="54">
        <v>9179072</v>
      </c>
      <c r="AE65" s="54">
        <v>12165962</v>
      </c>
      <c r="AF65" s="54"/>
      <c r="AG65" s="54"/>
      <c r="AH65" s="166">
        <f>_xlfn.IFERROR(AD65/Z65*100-100," ")</f>
        <v>625.7577542563511</v>
      </c>
      <c r="AI65" s="154">
        <f>_xlfn.IFERROR(AE65/AA65*100-100," ")</f>
        <v>621.7846635408614</v>
      </c>
    </row>
    <row r="66" spans="1:35" ht="15">
      <c r="A66" s="51">
        <v>28</v>
      </c>
      <c r="B66" s="94" t="s">
        <v>81</v>
      </c>
      <c r="C66" s="83"/>
      <c r="D66" s="83"/>
      <c r="E66" s="83"/>
      <c r="F66" s="83"/>
      <c r="G66" s="54">
        <v>5001198.999999999</v>
      </c>
      <c r="H66" s="54">
        <v>8371831.999999999</v>
      </c>
      <c r="I66" s="54">
        <v>10786903</v>
      </c>
      <c r="J66" s="54">
        <v>13119971</v>
      </c>
      <c r="K66" s="54">
        <v>5178032</v>
      </c>
      <c r="L66" s="54">
        <v>7239708.000000001</v>
      </c>
      <c r="M66" s="54">
        <v>10174307.000000002</v>
      </c>
      <c r="O66" s="166">
        <f>_xlfn.IFERROR(K66/G66*100-100," ")</f>
        <v>3.5358121122555133</v>
      </c>
      <c r="P66" s="154">
        <f>_xlfn.IFERROR(L66/H66*100-100," ")</f>
        <v>-13.523013839742575</v>
      </c>
      <c r="Q66" s="154">
        <f>_xlfn.IFERROR(M66/I66*100-100," ")</f>
        <v>-5.6790721118007355</v>
      </c>
      <c r="R66" s="53"/>
      <c r="S66" s="83"/>
      <c r="T66" s="51">
        <v>28</v>
      </c>
      <c r="U66" s="94" t="s">
        <v>81</v>
      </c>
      <c r="Z66" s="54">
        <v>1241978.9999999995</v>
      </c>
      <c r="AA66" s="54">
        <v>2387367.9999999995</v>
      </c>
      <c r="AB66" s="54">
        <v>3175898.9999999995</v>
      </c>
      <c r="AC66" s="54">
        <v>4525229</v>
      </c>
      <c r="AD66" s="54">
        <v>1374924</v>
      </c>
      <c r="AE66" s="54">
        <v>2797102.9999999995</v>
      </c>
      <c r="AF66" s="54"/>
      <c r="AG66" s="54"/>
      <c r="AH66" s="166">
        <f>_xlfn.IFERROR(AD66/Z66*100-100," ")</f>
        <v>10.70428727055777</v>
      </c>
      <c r="AI66" s="154">
        <f>_xlfn.IFERROR(AE66/AA66*100-100," ")</f>
        <v>17.162624279122454</v>
      </c>
    </row>
    <row r="67" spans="1:35" ht="15">
      <c r="A67" s="51">
        <v>29</v>
      </c>
      <c r="B67" s="94" t="s">
        <v>62</v>
      </c>
      <c r="C67" s="84"/>
      <c r="D67" s="84"/>
      <c r="E67" s="84"/>
      <c r="F67" s="84"/>
      <c r="G67" s="54">
        <v>0</v>
      </c>
      <c r="H67" s="54">
        <v>0</v>
      </c>
      <c r="I67" s="54">
        <v>0</v>
      </c>
      <c r="J67" s="54">
        <v>0</v>
      </c>
      <c r="K67" s="54" t="s">
        <v>377</v>
      </c>
      <c r="L67" s="54"/>
      <c r="M67" s="54"/>
      <c r="O67" s="166" t="str">
        <f>_xlfn.IFERROR(K67/G67*100-100," ")</f>
        <v> </v>
      </c>
      <c r="P67" s="154" t="str">
        <f>_xlfn.IFERROR(L67/H67*100-100," ")</f>
        <v> </v>
      </c>
      <c r="Q67" s="154" t="str">
        <f>_xlfn.IFERROR(M67/I67*100-100," ")</f>
        <v> </v>
      </c>
      <c r="R67" s="53"/>
      <c r="S67" s="84"/>
      <c r="T67" s="51">
        <v>29</v>
      </c>
      <c r="U67" s="94" t="s">
        <v>62</v>
      </c>
      <c r="Z67" s="54">
        <v>167971</v>
      </c>
      <c r="AA67" s="54">
        <v>332176</v>
      </c>
      <c r="AB67" s="54">
        <v>574126</v>
      </c>
      <c r="AC67" s="54">
        <v>1231167</v>
      </c>
      <c r="AD67" s="54">
        <v>533838</v>
      </c>
      <c r="AE67" s="54">
        <v>567328.0000000001</v>
      </c>
      <c r="AF67" s="54"/>
      <c r="AG67" s="54"/>
      <c r="AH67" s="166">
        <f>_xlfn.IFERROR(AD67/Z67*100-100," ")</f>
        <v>217.81557530764235</v>
      </c>
      <c r="AI67" s="154">
        <f>_xlfn.IFERROR(AE67/AA67*100-100," ")</f>
        <v>70.79138769808779</v>
      </c>
    </row>
    <row r="68" spans="1:35" ht="15">
      <c r="A68" s="51">
        <v>30</v>
      </c>
      <c r="B68" s="94" t="s">
        <v>204</v>
      </c>
      <c r="C68" s="84"/>
      <c r="D68" s="84"/>
      <c r="E68" s="84"/>
      <c r="F68" s="84"/>
      <c r="G68" s="54">
        <v>5042834</v>
      </c>
      <c r="H68" s="54">
        <v>6443210</v>
      </c>
      <c r="I68" s="54">
        <v>35545705</v>
      </c>
      <c r="J68" s="54">
        <v>36437770</v>
      </c>
      <c r="K68" s="54">
        <v>2368286</v>
      </c>
      <c r="L68" s="54">
        <v>4632115</v>
      </c>
      <c r="M68" s="54">
        <v>6150938</v>
      </c>
      <c r="O68" s="166">
        <f>_xlfn.IFERROR(K68/G68*100-100," ")</f>
        <v>-53.03660600368761</v>
      </c>
      <c r="P68" s="154">
        <f>_xlfn.IFERROR(L68/H68*100-100," ")</f>
        <v>-28.108582523307476</v>
      </c>
      <c r="Q68" s="154">
        <f>_xlfn.IFERROR(M68/I68*100-100," ")</f>
        <v>-82.6956927707581</v>
      </c>
      <c r="R68" s="53"/>
      <c r="S68" s="84"/>
      <c r="T68" s="51">
        <v>30</v>
      </c>
      <c r="U68" s="94" t="s">
        <v>204</v>
      </c>
      <c r="Z68" s="54">
        <v>3477978.0000000005</v>
      </c>
      <c r="AA68" s="54">
        <v>4575060</v>
      </c>
      <c r="AB68" s="54">
        <v>6413997</v>
      </c>
      <c r="AC68" s="54">
        <v>7100947</v>
      </c>
      <c r="AD68" s="54">
        <v>626309</v>
      </c>
      <c r="AE68" s="54">
        <v>1270384.0000000002</v>
      </c>
      <c r="AF68" s="54"/>
      <c r="AG68" s="54"/>
      <c r="AH68" s="166">
        <f>_xlfn.IFERROR(AD68/Z68*100-100," ")</f>
        <v>-81.99215176174202</v>
      </c>
      <c r="AI68" s="154">
        <f>_xlfn.IFERROR(AE68/AA68*100-100," ")</f>
        <v>-72.23240788098954</v>
      </c>
    </row>
    <row r="69" spans="1:35" ht="15">
      <c r="A69" s="43">
        <v>31</v>
      </c>
      <c r="B69" s="94" t="s">
        <v>205</v>
      </c>
      <c r="C69" s="84"/>
      <c r="D69" s="84"/>
      <c r="E69" s="84"/>
      <c r="F69" s="84"/>
      <c r="G69" s="54">
        <v>0</v>
      </c>
      <c r="H69" s="54">
        <v>0</v>
      </c>
      <c r="I69" s="54">
        <v>0</v>
      </c>
      <c r="J69" s="54">
        <v>0</v>
      </c>
      <c r="K69" s="54" t="s">
        <v>377</v>
      </c>
      <c r="L69" s="54"/>
      <c r="M69" s="54"/>
      <c r="O69" s="166" t="str">
        <f>_xlfn.IFERROR(K69/G69*100-100," ")</f>
        <v> </v>
      </c>
      <c r="P69" s="154" t="str">
        <f>_xlfn.IFERROR(L69/H69*100-100," ")</f>
        <v> </v>
      </c>
      <c r="Q69" s="154" t="str">
        <f>_xlfn.IFERROR(M69/I69*100-100," ")</f>
        <v> </v>
      </c>
      <c r="R69" s="53"/>
      <c r="S69" s="84"/>
      <c r="T69" s="43">
        <v>31</v>
      </c>
      <c r="U69" s="94" t="s">
        <v>205</v>
      </c>
      <c r="Z69" s="54">
        <v>77556</v>
      </c>
      <c r="AA69" s="54">
        <v>136426</v>
      </c>
      <c r="AB69" s="54">
        <v>172554</v>
      </c>
      <c r="AC69" s="54">
        <v>287214</v>
      </c>
      <c r="AD69" s="54">
        <v>19260</v>
      </c>
      <c r="AE69" s="54">
        <v>69072</v>
      </c>
      <c r="AF69" s="54"/>
      <c r="AG69" s="54"/>
      <c r="AH69" s="166">
        <f>_xlfn.IFERROR(AD69/Z69*100-100," ")</f>
        <v>-75.16633142503481</v>
      </c>
      <c r="AI69" s="154">
        <f>_xlfn.IFERROR(AE69/AA69*100-100," ")</f>
        <v>-49.37035462448507</v>
      </c>
    </row>
    <row r="70" spans="1:35" ht="15">
      <c r="A70" s="51">
        <v>32</v>
      </c>
      <c r="B70" s="94" t="s">
        <v>207</v>
      </c>
      <c r="C70" s="84"/>
      <c r="D70" s="84"/>
      <c r="E70" s="84"/>
      <c r="F70" s="84"/>
      <c r="G70" s="54">
        <v>0</v>
      </c>
      <c r="H70" s="54">
        <v>0</v>
      </c>
      <c r="I70" s="54">
        <v>0</v>
      </c>
      <c r="J70" s="54">
        <v>0</v>
      </c>
      <c r="K70" s="54"/>
      <c r="L70" s="54"/>
      <c r="M70" s="54"/>
      <c r="O70" s="166" t="str">
        <f>_xlfn.IFERROR(K70/G70*100-100," ")</f>
        <v> </v>
      </c>
      <c r="P70" s="154" t="str">
        <f>_xlfn.IFERROR(L70/H70*100-100," ")</f>
        <v> </v>
      </c>
      <c r="Q70" s="154" t="str">
        <f>_xlfn.IFERROR(M70/I70*100-100," ")</f>
        <v> </v>
      </c>
      <c r="R70" s="53"/>
      <c r="S70" s="84"/>
      <c r="T70" s="51">
        <v>32</v>
      </c>
      <c r="U70" s="94" t="s">
        <v>207</v>
      </c>
      <c r="Z70" s="54">
        <v>0</v>
      </c>
      <c r="AA70" s="54">
        <v>4365</v>
      </c>
      <c r="AB70" s="54">
        <v>5953</v>
      </c>
      <c r="AC70" s="54">
        <v>5953</v>
      </c>
      <c r="AD70" s="54"/>
      <c r="AE70" s="54"/>
      <c r="AF70" s="54"/>
      <c r="AG70" s="54"/>
      <c r="AH70" s="166" t="str">
        <f>_xlfn.IFERROR(AD70/Z70*100-100," ")</f>
        <v> </v>
      </c>
      <c r="AI70" s="154">
        <f>_xlfn.IFERROR(AE70/AA70*100-100," ")</f>
        <v>-100</v>
      </c>
    </row>
    <row r="71" spans="1:35" ht="15">
      <c r="A71" s="51">
        <v>33</v>
      </c>
      <c r="B71" s="94" t="s">
        <v>208</v>
      </c>
      <c r="C71" s="84"/>
      <c r="D71" s="84"/>
      <c r="E71" s="84"/>
      <c r="F71" s="84"/>
      <c r="G71" s="54">
        <v>0</v>
      </c>
      <c r="H71" s="54">
        <v>0</v>
      </c>
      <c r="I71" s="54">
        <v>0</v>
      </c>
      <c r="J71" s="54">
        <v>0</v>
      </c>
      <c r="K71" s="54"/>
      <c r="L71" s="54"/>
      <c r="M71" s="54"/>
      <c r="O71" s="166" t="str">
        <f>_xlfn.IFERROR(K71/G71*100-100," ")</f>
        <v> </v>
      </c>
      <c r="P71" s="154" t="str">
        <f>_xlfn.IFERROR(L71/H71*100-100," ")</f>
        <v> </v>
      </c>
      <c r="Q71" s="154" t="str">
        <f>_xlfn.IFERROR(M71/I71*100-100," ")</f>
        <v> </v>
      </c>
      <c r="R71" s="53"/>
      <c r="S71" s="84"/>
      <c r="T71" s="51">
        <v>33</v>
      </c>
      <c r="U71" s="94" t="s">
        <v>208</v>
      </c>
      <c r="Z71" s="54">
        <v>0</v>
      </c>
      <c r="AA71" s="54">
        <v>0</v>
      </c>
      <c r="AB71" s="54">
        <v>111251</v>
      </c>
      <c r="AC71" s="54">
        <v>111251</v>
      </c>
      <c r="AD71" s="54"/>
      <c r="AE71" s="54">
        <v>53035</v>
      </c>
      <c r="AF71" s="54"/>
      <c r="AG71" s="54"/>
      <c r="AH71" s="166" t="str">
        <f>_xlfn.IFERROR(AD71/Z71*100-100," ")</f>
        <v> </v>
      </c>
      <c r="AI71" s="154" t="str">
        <f>_xlfn.IFERROR(AE71/AA71*100-100," ")</f>
        <v> </v>
      </c>
    </row>
    <row r="72" spans="1:35" ht="15">
      <c r="A72" s="51">
        <v>34</v>
      </c>
      <c r="B72" s="94" t="s">
        <v>209</v>
      </c>
      <c r="C72" s="84"/>
      <c r="D72" s="84"/>
      <c r="E72" s="84"/>
      <c r="F72" s="84"/>
      <c r="G72" s="54">
        <v>0</v>
      </c>
      <c r="H72" s="54">
        <v>0</v>
      </c>
      <c r="I72" s="54">
        <v>0</v>
      </c>
      <c r="J72" s="54">
        <v>0</v>
      </c>
      <c r="K72" s="54"/>
      <c r="L72" s="54"/>
      <c r="M72" s="54"/>
      <c r="O72" s="166" t="str">
        <f>_xlfn.IFERROR(K72/G72*100-100," ")</f>
        <v> </v>
      </c>
      <c r="P72" s="154" t="str">
        <f>_xlfn.IFERROR(L72/H72*100-100," ")</f>
        <v> </v>
      </c>
      <c r="Q72" s="154" t="str">
        <f>_xlfn.IFERROR(M72/I72*100-100," ")</f>
        <v> </v>
      </c>
      <c r="R72" s="53"/>
      <c r="S72" s="84"/>
      <c r="T72" s="51">
        <v>34</v>
      </c>
      <c r="U72" s="94" t="s">
        <v>209</v>
      </c>
      <c r="Z72" s="54">
        <v>0</v>
      </c>
      <c r="AA72" s="54">
        <v>2350</v>
      </c>
      <c r="AB72" s="54">
        <v>5150</v>
      </c>
      <c r="AC72" s="54">
        <v>9450</v>
      </c>
      <c r="AD72" s="54"/>
      <c r="AE72" s="54">
        <v>6446</v>
      </c>
      <c r="AF72" s="54"/>
      <c r="AG72" s="54"/>
      <c r="AH72" s="166" t="str">
        <f>_xlfn.IFERROR(AD72/Z72*100-100," ")</f>
        <v> </v>
      </c>
      <c r="AI72" s="154">
        <f>_xlfn.IFERROR(AE72/AA72*100-100," ")</f>
        <v>174.29787234042556</v>
      </c>
    </row>
    <row r="73" spans="1:35" ht="15">
      <c r="A73" s="51">
        <v>35</v>
      </c>
      <c r="B73" s="94" t="s">
        <v>210</v>
      </c>
      <c r="C73" s="84"/>
      <c r="D73" s="84"/>
      <c r="E73" s="84"/>
      <c r="F73" s="84"/>
      <c r="G73" s="54">
        <v>0</v>
      </c>
      <c r="H73" s="54">
        <v>0</v>
      </c>
      <c r="I73" s="54">
        <v>0</v>
      </c>
      <c r="J73" s="54">
        <v>0</v>
      </c>
      <c r="K73" s="54"/>
      <c r="L73" s="54"/>
      <c r="M73" s="54"/>
      <c r="O73" s="166" t="str">
        <f>_xlfn.IFERROR(K73/G73*100-100," ")</f>
        <v> </v>
      </c>
      <c r="P73" s="154" t="str">
        <f>_xlfn.IFERROR(L73/H73*100-100," ")</f>
        <v> </v>
      </c>
      <c r="Q73" s="154" t="str">
        <f>_xlfn.IFERROR(M73/I73*100-100," ")</f>
        <v> </v>
      </c>
      <c r="R73" s="53"/>
      <c r="S73" s="84"/>
      <c r="T73" s="51">
        <v>35</v>
      </c>
      <c r="U73" s="94" t="s">
        <v>210</v>
      </c>
      <c r="Z73" s="54">
        <v>23525</v>
      </c>
      <c r="AA73" s="54">
        <v>46055</v>
      </c>
      <c r="AB73" s="54">
        <v>46055</v>
      </c>
      <c r="AC73" s="54">
        <v>55317</v>
      </c>
      <c r="AD73" s="54"/>
      <c r="AE73" s="54">
        <v>20500</v>
      </c>
      <c r="AF73" s="54"/>
      <c r="AG73" s="54"/>
      <c r="AH73" s="166">
        <f>_xlfn.IFERROR(AD73/Z73*100-100," ")</f>
        <v>-100</v>
      </c>
      <c r="AI73" s="154">
        <f>_xlfn.IFERROR(AE73/AA73*100-100," ")</f>
        <v>-55.488003474107046</v>
      </c>
    </row>
    <row r="74" spans="1:35" ht="15">
      <c r="A74" s="51">
        <v>36</v>
      </c>
      <c r="B74" s="94" t="s">
        <v>213</v>
      </c>
      <c r="C74" s="83"/>
      <c r="D74" s="83"/>
      <c r="E74" s="83"/>
      <c r="F74" s="83"/>
      <c r="G74" s="54">
        <v>10056</v>
      </c>
      <c r="H74" s="54">
        <v>14953</v>
      </c>
      <c r="I74" s="54">
        <v>20029</v>
      </c>
      <c r="J74" s="54">
        <v>60831</v>
      </c>
      <c r="K74" s="54" t="s">
        <v>377</v>
      </c>
      <c r="L74" s="54"/>
      <c r="M74" s="54">
        <v>6348</v>
      </c>
      <c r="O74" s="166" t="str">
        <f>_xlfn.IFERROR(K74/G74*100-100," ")</f>
        <v> </v>
      </c>
      <c r="P74" s="154">
        <f>_xlfn.IFERROR(L74/H74*100-100," ")</f>
        <v>-100</v>
      </c>
      <c r="Q74" s="154">
        <f>_xlfn.IFERROR(M74/I74*100-100," ")</f>
        <v>-68.30595636327325</v>
      </c>
      <c r="R74" s="53"/>
      <c r="S74" s="83"/>
      <c r="T74" s="51">
        <v>36</v>
      </c>
      <c r="U74" s="94" t="s">
        <v>213</v>
      </c>
      <c r="Z74" s="54">
        <v>2800</v>
      </c>
      <c r="AA74" s="54">
        <v>307664</v>
      </c>
      <c r="AB74" s="54">
        <v>316665</v>
      </c>
      <c r="AC74" s="54">
        <v>498268</v>
      </c>
      <c r="AD74" s="54">
        <v>8364</v>
      </c>
      <c r="AE74" s="54">
        <v>181297</v>
      </c>
      <c r="AF74" s="54"/>
      <c r="AG74" s="54"/>
      <c r="AH74" s="166">
        <f>_xlfn.IFERROR(AD74/Z74*100-100," ")</f>
        <v>198.71428571428572</v>
      </c>
      <c r="AI74" s="154">
        <f>_xlfn.IFERROR(AE74/AA74*100-100," ")</f>
        <v>-41.07305372094233</v>
      </c>
    </row>
    <row r="75" spans="1:35" ht="15">
      <c r="A75" s="43">
        <v>37</v>
      </c>
      <c r="B75" s="94" t="s">
        <v>215</v>
      </c>
      <c r="C75" s="84"/>
      <c r="D75" s="84"/>
      <c r="E75" s="84"/>
      <c r="F75" s="84"/>
      <c r="G75" s="54">
        <v>0</v>
      </c>
      <c r="H75" s="54">
        <v>0</v>
      </c>
      <c r="I75" s="54">
        <v>0</v>
      </c>
      <c r="J75" s="54">
        <v>0</v>
      </c>
      <c r="K75" s="54" t="s">
        <v>377</v>
      </c>
      <c r="L75" s="54"/>
      <c r="M75" s="54"/>
      <c r="O75" s="166" t="str">
        <f>_xlfn.IFERROR(K75/G75*100-100," ")</f>
        <v> </v>
      </c>
      <c r="P75" s="154" t="str">
        <f>_xlfn.IFERROR(L75/H75*100-100," ")</f>
        <v> </v>
      </c>
      <c r="Q75" s="154" t="str">
        <f>_xlfn.IFERROR(M75/I75*100-100," ")</f>
        <v> </v>
      </c>
      <c r="R75" s="53"/>
      <c r="S75" s="84"/>
      <c r="T75" s="43">
        <v>37</v>
      </c>
      <c r="U75" s="94" t="s">
        <v>215</v>
      </c>
      <c r="Z75" s="54">
        <v>3000</v>
      </c>
      <c r="AA75" s="54">
        <v>3000</v>
      </c>
      <c r="AB75" s="54">
        <v>3000</v>
      </c>
      <c r="AC75" s="54">
        <v>79200</v>
      </c>
      <c r="AD75" s="54">
        <v>2000</v>
      </c>
      <c r="AE75" s="54">
        <v>4500</v>
      </c>
      <c r="AF75" s="54"/>
      <c r="AG75" s="54"/>
      <c r="AH75" s="166">
        <f>_xlfn.IFERROR(AD75/Z75*100-100," ")</f>
        <v>-33.33333333333334</v>
      </c>
      <c r="AI75" s="154">
        <f>_xlfn.IFERROR(AE75/AA75*100-100," ")</f>
        <v>50</v>
      </c>
    </row>
    <row r="76" spans="1:35" ht="15">
      <c r="A76" s="51">
        <v>38</v>
      </c>
      <c r="B76" s="94" t="s">
        <v>216</v>
      </c>
      <c r="C76" s="84"/>
      <c r="D76" s="84"/>
      <c r="E76" s="84"/>
      <c r="F76" s="84"/>
      <c r="G76" s="54">
        <v>0</v>
      </c>
      <c r="H76" s="54">
        <v>0</v>
      </c>
      <c r="I76" s="54">
        <v>0</v>
      </c>
      <c r="J76" s="54">
        <v>0</v>
      </c>
      <c r="K76" s="54" t="s">
        <v>377</v>
      </c>
      <c r="L76" s="54"/>
      <c r="M76" s="54"/>
      <c r="O76" s="166" t="str">
        <f>_xlfn.IFERROR(K76/G76*100-100," ")</f>
        <v> </v>
      </c>
      <c r="P76" s="154" t="str">
        <f>_xlfn.IFERROR(L76/H76*100-100," ")</f>
        <v> </v>
      </c>
      <c r="Q76" s="154" t="str">
        <f>_xlfn.IFERROR(M76/I76*100-100," ")</f>
        <v> </v>
      </c>
      <c r="R76" s="53"/>
      <c r="S76" s="84"/>
      <c r="T76" s="51">
        <v>38</v>
      </c>
      <c r="U76" s="94" t="s">
        <v>216</v>
      </c>
      <c r="Z76" s="54">
        <v>6913</v>
      </c>
      <c r="AA76" s="54">
        <v>183913</v>
      </c>
      <c r="AB76" s="54">
        <v>257713</v>
      </c>
      <c r="AC76" s="54">
        <v>257713</v>
      </c>
      <c r="AD76" s="54">
        <v>117000</v>
      </c>
      <c r="AE76" s="54">
        <v>396153</v>
      </c>
      <c r="AF76" s="54"/>
      <c r="AG76" s="54"/>
      <c r="AH76" s="166">
        <f>_xlfn.IFERROR(AD76/Z76*100-100," ")</f>
        <v>1592.463474613048</v>
      </c>
      <c r="AI76" s="154">
        <f>_xlfn.IFERROR(AE76/AA76*100-100," ")</f>
        <v>115.40239134808306</v>
      </c>
    </row>
    <row r="77" spans="1:35" ht="15">
      <c r="A77" s="51">
        <v>39</v>
      </c>
      <c r="B77" s="94" t="s">
        <v>217</v>
      </c>
      <c r="C77" s="84"/>
      <c r="D77" s="84"/>
      <c r="E77" s="84"/>
      <c r="F77" s="84"/>
      <c r="G77" s="54">
        <v>0</v>
      </c>
      <c r="H77" s="54">
        <v>0</v>
      </c>
      <c r="I77" s="54">
        <v>0</v>
      </c>
      <c r="J77" s="54">
        <v>0</v>
      </c>
      <c r="K77" s="54"/>
      <c r="L77" s="54"/>
      <c r="M77" s="54"/>
      <c r="O77" s="166" t="str">
        <f>_xlfn.IFERROR(K77/G77*100-100," ")</f>
        <v> </v>
      </c>
      <c r="P77" s="154" t="str">
        <f>_xlfn.IFERROR(L77/H77*100-100," ")</f>
        <v> </v>
      </c>
      <c r="Q77" s="154" t="str">
        <f>_xlfn.IFERROR(M77/I77*100-100," ")</f>
        <v> </v>
      </c>
      <c r="R77" s="53"/>
      <c r="S77" s="84"/>
      <c r="T77" s="51">
        <v>39</v>
      </c>
      <c r="U77" s="94" t="s">
        <v>217</v>
      </c>
      <c r="Z77" s="54">
        <v>0</v>
      </c>
      <c r="AA77" s="54">
        <v>7127</v>
      </c>
      <c r="AB77" s="54">
        <v>7127</v>
      </c>
      <c r="AC77" s="54">
        <v>42918</v>
      </c>
      <c r="AD77" s="54"/>
      <c r="AE77" s="54"/>
      <c r="AF77" s="54"/>
      <c r="AG77" s="54"/>
      <c r="AH77" s="166" t="str">
        <f>_xlfn.IFERROR(AD77/Z77*100-100," ")</f>
        <v> </v>
      </c>
      <c r="AI77" s="154">
        <f>_xlfn.IFERROR(AE77/AA77*100-100," ")</f>
        <v>-100</v>
      </c>
    </row>
    <row r="78" spans="1:35" ht="15">
      <c r="A78" s="51">
        <v>40</v>
      </c>
      <c r="B78" s="94" t="s">
        <v>218</v>
      </c>
      <c r="C78" s="84"/>
      <c r="D78" s="84"/>
      <c r="E78" s="84"/>
      <c r="F78" s="84"/>
      <c r="G78" s="54">
        <v>0</v>
      </c>
      <c r="H78" s="54">
        <v>0</v>
      </c>
      <c r="I78" s="54">
        <v>0</v>
      </c>
      <c r="J78" s="54">
        <v>0</v>
      </c>
      <c r="K78" s="54"/>
      <c r="L78" s="54"/>
      <c r="M78" s="54"/>
      <c r="O78" s="166" t="str">
        <f>_xlfn.IFERROR(K78/G78*100-100," ")</f>
        <v> </v>
      </c>
      <c r="P78" s="154" t="str">
        <f>_xlfn.IFERROR(L78/H78*100-100," ")</f>
        <v> </v>
      </c>
      <c r="Q78" s="154" t="str">
        <f>_xlfn.IFERROR(M78/I78*100-100," ")</f>
        <v> </v>
      </c>
      <c r="R78" s="53"/>
      <c r="S78" s="84"/>
      <c r="T78" s="51">
        <v>40</v>
      </c>
      <c r="U78" s="94" t="s">
        <v>218</v>
      </c>
      <c r="Z78" s="54">
        <v>29593</v>
      </c>
      <c r="AA78" s="54">
        <v>29593</v>
      </c>
      <c r="AB78" s="54">
        <v>29593</v>
      </c>
      <c r="AC78" s="54">
        <v>29593</v>
      </c>
      <c r="AD78" s="54"/>
      <c r="AE78" s="54"/>
      <c r="AF78" s="54"/>
      <c r="AG78" s="54"/>
      <c r="AH78" s="166">
        <f>_xlfn.IFERROR(AD78/Z78*100-100," ")</f>
        <v>-100</v>
      </c>
      <c r="AI78" s="154">
        <f>_xlfn.IFERROR(AE78/AA78*100-100," ")</f>
        <v>-100</v>
      </c>
    </row>
    <row r="79" spans="1:35" ht="15">
      <c r="A79" s="51">
        <v>41</v>
      </c>
      <c r="B79" s="94" t="s">
        <v>219</v>
      </c>
      <c r="C79" s="84"/>
      <c r="D79" s="84"/>
      <c r="E79" s="84"/>
      <c r="F79" s="84"/>
      <c r="G79" s="54">
        <v>5596378</v>
      </c>
      <c r="H79" s="54">
        <v>6206234</v>
      </c>
      <c r="I79" s="54">
        <v>7595402</v>
      </c>
      <c r="J79" s="54">
        <v>10663873</v>
      </c>
      <c r="K79" s="54">
        <v>3522626</v>
      </c>
      <c r="L79" s="54">
        <v>4513031</v>
      </c>
      <c r="M79" s="54">
        <v>6964938</v>
      </c>
      <c r="O79" s="166">
        <f>_xlfn.IFERROR(K79/G79*100-100," ")</f>
        <v>-37.05525252225635</v>
      </c>
      <c r="P79" s="154">
        <f>_xlfn.IFERROR(L79/H79*100-100," ")</f>
        <v>-27.28229389997219</v>
      </c>
      <c r="Q79" s="154">
        <f>_xlfn.IFERROR(M79/I79*100-100," ")</f>
        <v>-8.300600810858995</v>
      </c>
      <c r="R79" s="53"/>
      <c r="S79" s="84"/>
      <c r="T79" s="51">
        <v>41</v>
      </c>
      <c r="U79" s="94" t="s">
        <v>219</v>
      </c>
      <c r="Z79" s="54">
        <v>71536</v>
      </c>
      <c r="AA79" s="54">
        <v>126375</v>
      </c>
      <c r="AB79" s="54">
        <v>142819</v>
      </c>
      <c r="AC79" s="54">
        <v>171239</v>
      </c>
      <c r="AD79" s="54">
        <v>16794</v>
      </c>
      <c r="AE79" s="54">
        <v>59481</v>
      </c>
      <c r="AF79" s="54"/>
      <c r="AG79" s="54"/>
      <c r="AH79" s="166">
        <f>_xlfn.IFERROR(AD79/Z79*100-100," ")</f>
        <v>-76.52370834265265</v>
      </c>
      <c r="AI79" s="154">
        <f>_xlfn.IFERROR(AE79/AA79*100-100," ")</f>
        <v>-52.93293768545994</v>
      </c>
    </row>
    <row r="80" spans="1:35" ht="15">
      <c r="A80" s="51">
        <v>42</v>
      </c>
      <c r="B80" s="94" t="s">
        <v>220</v>
      </c>
      <c r="C80" s="84"/>
      <c r="D80" s="84"/>
      <c r="E80" s="84"/>
      <c r="F80" s="84"/>
      <c r="G80" s="54">
        <v>0</v>
      </c>
      <c r="H80" s="54">
        <v>298491</v>
      </c>
      <c r="I80" s="54">
        <v>491354</v>
      </c>
      <c r="J80" s="54">
        <v>505054</v>
      </c>
      <c r="K80" s="54" t="s">
        <v>377</v>
      </c>
      <c r="L80" s="54">
        <v>60482</v>
      </c>
      <c r="M80" s="54">
        <v>60482</v>
      </c>
      <c r="O80" s="166" t="str">
        <f>_xlfn.IFERROR(K80/G80*100-100," ")</f>
        <v> </v>
      </c>
      <c r="P80" s="154">
        <f>_xlfn.IFERROR(L80/H80*100-100," ")</f>
        <v>-79.73741251830039</v>
      </c>
      <c r="Q80" s="154">
        <f>_xlfn.IFERROR(M80/I80*100-100," ")</f>
        <v>-87.69074842170818</v>
      </c>
      <c r="R80" s="53"/>
      <c r="S80" s="84"/>
      <c r="T80" s="51">
        <v>42</v>
      </c>
      <c r="U80" s="94" t="s">
        <v>220</v>
      </c>
      <c r="Z80" s="54">
        <v>18116</v>
      </c>
      <c r="AA80" s="54">
        <v>69177</v>
      </c>
      <c r="AB80" s="54">
        <v>154838</v>
      </c>
      <c r="AC80" s="54">
        <v>350573</v>
      </c>
      <c r="AD80" s="54">
        <v>81594</v>
      </c>
      <c r="AE80" s="54">
        <v>129201.99999999999</v>
      </c>
      <c r="AF80" s="54"/>
      <c r="AG80" s="54"/>
      <c r="AH80" s="166">
        <f>_xlfn.IFERROR(AD80/Z80*100-100," ")</f>
        <v>350.39743872819605</v>
      </c>
      <c r="AI80" s="154">
        <f>_xlfn.IFERROR(AE80/AA80*100-100," ")</f>
        <v>86.77016927591538</v>
      </c>
    </row>
    <row r="81" spans="1:35" ht="15">
      <c r="A81" s="43">
        <v>43</v>
      </c>
      <c r="B81" s="94" t="s">
        <v>221</v>
      </c>
      <c r="C81" s="84"/>
      <c r="D81" s="84"/>
      <c r="E81" s="84"/>
      <c r="F81" s="84"/>
      <c r="G81" s="54">
        <v>0</v>
      </c>
      <c r="H81" s="54">
        <v>0</v>
      </c>
      <c r="I81" s="54">
        <v>0</v>
      </c>
      <c r="J81" s="54">
        <v>0</v>
      </c>
      <c r="K81" s="54"/>
      <c r="L81" s="54"/>
      <c r="M81" s="54"/>
      <c r="O81" s="166" t="str">
        <f>_xlfn.IFERROR(K81/G81*100-100," ")</f>
        <v> </v>
      </c>
      <c r="P81" s="154" t="str">
        <f>_xlfn.IFERROR(L81/H81*100-100," ")</f>
        <v> </v>
      </c>
      <c r="Q81" s="154" t="str">
        <f>_xlfn.IFERROR(M81/I81*100-100," ")</f>
        <v> </v>
      </c>
      <c r="R81" s="53"/>
      <c r="S81" s="84"/>
      <c r="T81" s="43">
        <v>43</v>
      </c>
      <c r="U81" s="94" t="s">
        <v>221</v>
      </c>
      <c r="Z81" s="54">
        <v>0</v>
      </c>
      <c r="AA81" s="54">
        <v>2650</v>
      </c>
      <c r="AB81" s="54">
        <v>6750</v>
      </c>
      <c r="AC81" s="54">
        <v>6750</v>
      </c>
      <c r="AD81" s="54"/>
      <c r="AE81" s="54"/>
      <c r="AF81" s="54"/>
      <c r="AG81" s="54"/>
      <c r="AH81" s="166" t="str">
        <f>_xlfn.IFERROR(AD81/Z81*100-100," ")</f>
        <v> </v>
      </c>
      <c r="AI81" s="154">
        <f>_xlfn.IFERROR(AE81/AA81*100-100," ")</f>
        <v>-100</v>
      </c>
    </row>
    <row r="82" spans="1:35" ht="15">
      <c r="A82" s="51">
        <v>44</v>
      </c>
      <c r="B82" s="94" t="s">
        <v>222</v>
      </c>
      <c r="C82" s="83"/>
      <c r="D82" s="83"/>
      <c r="E82" s="83"/>
      <c r="F82" s="83"/>
      <c r="G82" s="54">
        <v>0</v>
      </c>
      <c r="H82" s="54">
        <v>0</v>
      </c>
      <c r="I82" s="54">
        <v>0</v>
      </c>
      <c r="J82" s="54">
        <v>0</v>
      </c>
      <c r="K82" s="54" t="s">
        <v>377</v>
      </c>
      <c r="L82" s="54"/>
      <c r="M82" s="54"/>
      <c r="O82" s="166" t="str">
        <f>_xlfn.IFERROR(K82/G82*100-100," ")</f>
        <v> </v>
      </c>
      <c r="P82" s="154" t="str">
        <f>_xlfn.IFERROR(L82/H82*100-100," ")</f>
        <v> </v>
      </c>
      <c r="Q82" s="154" t="str">
        <f>_xlfn.IFERROR(M82/I82*100-100," ")</f>
        <v> </v>
      </c>
      <c r="R82" s="53"/>
      <c r="S82" s="83"/>
      <c r="T82" s="51">
        <v>44</v>
      </c>
      <c r="U82" s="94" t="s">
        <v>222</v>
      </c>
      <c r="Z82" s="54">
        <v>11929</v>
      </c>
      <c r="AA82" s="54">
        <v>165129</v>
      </c>
      <c r="AB82" s="54">
        <v>169554</v>
      </c>
      <c r="AC82" s="54">
        <v>169554</v>
      </c>
      <c r="AD82" s="54">
        <v>3100</v>
      </c>
      <c r="AE82" s="54">
        <v>42100</v>
      </c>
      <c r="AF82" s="54"/>
      <c r="AG82" s="54"/>
      <c r="AH82" s="166">
        <f>_xlfn.IFERROR(AD82/Z82*100-100," ")</f>
        <v>-74.0129097158186</v>
      </c>
      <c r="AI82" s="154">
        <f>_xlfn.IFERROR(AE82/AA82*100-100," ")</f>
        <v>-74.50478111052571</v>
      </c>
    </row>
    <row r="83" spans="1:35" ht="15">
      <c r="A83" s="51">
        <v>45</v>
      </c>
      <c r="B83" s="94" t="s">
        <v>223</v>
      </c>
      <c r="C83" s="84"/>
      <c r="D83" s="84"/>
      <c r="E83" s="84"/>
      <c r="F83" s="84"/>
      <c r="G83" s="54">
        <v>0</v>
      </c>
      <c r="H83" s="54">
        <v>17167985</v>
      </c>
      <c r="I83" s="54">
        <v>18250063</v>
      </c>
      <c r="J83" s="54">
        <v>19607329</v>
      </c>
      <c r="K83" s="54" t="s">
        <v>377</v>
      </c>
      <c r="L83" s="54">
        <v>912843</v>
      </c>
      <c r="M83" s="54">
        <v>1429948</v>
      </c>
      <c r="O83" s="166" t="str">
        <f>_xlfn.IFERROR(K83/G83*100-100," ")</f>
        <v> </v>
      </c>
      <c r="P83" s="154">
        <f>_xlfn.IFERROR(L83/H83*100-100," ")</f>
        <v>-94.68287629561652</v>
      </c>
      <c r="Q83" s="154">
        <f>_xlfn.IFERROR(M83/I83*100-100," ")</f>
        <v>-92.164695541051</v>
      </c>
      <c r="R83" s="53"/>
      <c r="S83" s="84"/>
      <c r="T83" s="51">
        <v>45</v>
      </c>
      <c r="U83" s="94" t="s">
        <v>223</v>
      </c>
      <c r="Z83" s="54">
        <v>135835</v>
      </c>
      <c r="AA83" s="54">
        <v>378750.99999999994</v>
      </c>
      <c r="AB83" s="54">
        <v>712748.9999999999</v>
      </c>
      <c r="AC83" s="54">
        <v>1141106</v>
      </c>
      <c r="AD83" s="54">
        <v>2505845</v>
      </c>
      <c r="AE83" s="54">
        <v>2900299</v>
      </c>
      <c r="AF83" s="54"/>
      <c r="AG83" s="54"/>
      <c r="AH83" s="166">
        <f>_xlfn.IFERROR(AD83/Z83*100-100," ")</f>
        <v>1744.7712298008614</v>
      </c>
      <c r="AI83" s="154">
        <f>_xlfn.IFERROR(AE83/AA83*100-100," ")</f>
        <v>665.753489759763</v>
      </c>
    </row>
    <row r="84" spans="1:35" ht="15">
      <c r="A84" s="51">
        <v>46</v>
      </c>
      <c r="B84" s="94" t="s">
        <v>224</v>
      </c>
      <c r="C84" s="84"/>
      <c r="D84" s="84"/>
      <c r="E84" s="84"/>
      <c r="F84" s="84"/>
      <c r="G84" s="54">
        <v>0</v>
      </c>
      <c r="H84" s="54">
        <v>0</v>
      </c>
      <c r="I84" s="54">
        <v>11066</v>
      </c>
      <c r="J84" s="54">
        <v>12960</v>
      </c>
      <c r="K84" s="54" t="s">
        <v>377</v>
      </c>
      <c r="L84" s="54"/>
      <c r="M84" s="54"/>
      <c r="O84" s="166" t="str">
        <f>_xlfn.IFERROR(K84/G84*100-100," ")</f>
        <v> </v>
      </c>
      <c r="P84" s="154" t="str">
        <f>_xlfn.IFERROR(L84/H84*100-100," ")</f>
        <v> </v>
      </c>
      <c r="Q84" s="154">
        <f>_xlfn.IFERROR(M84/I84*100-100," ")</f>
        <v>-100</v>
      </c>
      <c r="R84" s="53"/>
      <c r="S84" s="84"/>
      <c r="T84" s="51">
        <v>46</v>
      </c>
      <c r="U84" s="94" t="s">
        <v>224</v>
      </c>
      <c r="Z84" s="54">
        <v>14120</v>
      </c>
      <c r="AA84" s="54">
        <v>24512</v>
      </c>
      <c r="AB84" s="54">
        <v>24512</v>
      </c>
      <c r="AC84" s="54">
        <v>24512</v>
      </c>
      <c r="AD84" s="54">
        <v>84861</v>
      </c>
      <c r="AE84" s="54">
        <v>86651</v>
      </c>
      <c r="AF84" s="54"/>
      <c r="AG84" s="54"/>
      <c r="AH84" s="166">
        <f>_xlfn.IFERROR(AD84/Z84*100-100," ")</f>
        <v>500.9985835694051</v>
      </c>
      <c r="AI84" s="154">
        <f>_xlfn.IFERROR(AE84/AA84*100-100," ")</f>
        <v>253.50440600522194</v>
      </c>
    </row>
    <row r="85" spans="1:35" ht="15">
      <c r="A85" s="51">
        <v>47</v>
      </c>
      <c r="B85" s="50" t="s">
        <v>226</v>
      </c>
      <c r="C85" s="84"/>
      <c r="D85" s="84"/>
      <c r="E85" s="84"/>
      <c r="F85" s="84"/>
      <c r="G85" s="54">
        <v>0</v>
      </c>
      <c r="H85" s="54">
        <v>0</v>
      </c>
      <c r="I85" s="54">
        <v>0</v>
      </c>
      <c r="J85" s="54">
        <v>0</v>
      </c>
      <c r="K85" s="54"/>
      <c r="L85" s="54"/>
      <c r="M85" s="54"/>
      <c r="O85" s="166" t="str">
        <f>_xlfn.IFERROR(K85/G85*100-100," ")</f>
        <v> </v>
      </c>
      <c r="P85" s="154" t="str">
        <f>_xlfn.IFERROR(L85/H85*100-100," ")</f>
        <v> </v>
      </c>
      <c r="Q85" s="154" t="str">
        <f>_xlfn.IFERROR(M85/I85*100-100," ")</f>
        <v> </v>
      </c>
      <c r="R85" s="53"/>
      <c r="S85" s="84"/>
      <c r="T85" s="51">
        <v>47</v>
      </c>
      <c r="U85" s="50" t="s">
        <v>226</v>
      </c>
      <c r="Z85" s="54">
        <v>45900</v>
      </c>
      <c r="AA85" s="54">
        <v>58900</v>
      </c>
      <c r="AB85" s="54">
        <v>473766</v>
      </c>
      <c r="AC85" s="54">
        <v>473766</v>
      </c>
      <c r="AD85" s="54"/>
      <c r="AE85" s="54"/>
      <c r="AF85" s="54"/>
      <c r="AG85" s="54"/>
      <c r="AH85" s="166">
        <f>_xlfn.IFERROR(AD85/Z85*100-100," ")</f>
        <v>-100</v>
      </c>
      <c r="AI85" s="154">
        <f>_xlfn.IFERROR(AE85/AA85*100-100," ")</f>
        <v>-100</v>
      </c>
    </row>
    <row r="86" spans="1:35" ht="15">
      <c r="A86" s="51">
        <v>48</v>
      </c>
      <c r="B86" s="94" t="s">
        <v>227</v>
      </c>
      <c r="C86" s="84"/>
      <c r="D86" s="84"/>
      <c r="E86" s="84"/>
      <c r="F86" s="84"/>
      <c r="G86" s="54">
        <v>30524</v>
      </c>
      <c r="H86" s="54">
        <v>30524</v>
      </c>
      <c r="I86" s="54">
        <v>34691</v>
      </c>
      <c r="J86" s="54">
        <v>65642</v>
      </c>
      <c r="K86" s="54"/>
      <c r="L86" s="54">
        <v>23590</v>
      </c>
      <c r="M86" s="54">
        <v>112362</v>
      </c>
      <c r="O86" s="166">
        <f>_xlfn.IFERROR(K86/G86*100-100," ")</f>
        <v>-100</v>
      </c>
      <c r="P86" s="154">
        <f>_xlfn.IFERROR(L86/H86*100-100," ")</f>
        <v>-22.71655091075874</v>
      </c>
      <c r="Q86" s="154">
        <f>_xlfn.IFERROR(M86/I86*100-100," ")</f>
        <v>223.89380530973455</v>
      </c>
      <c r="R86" s="53"/>
      <c r="S86" s="84"/>
      <c r="T86" s="51">
        <v>48</v>
      </c>
      <c r="U86" s="94" t="s">
        <v>227</v>
      </c>
      <c r="Z86" s="54">
        <v>0</v>
      </c>
      <c r="AA86" s="54">
        <v>3431</v>
      </c>
      <c r="AB86" s="54">
        <v>3431</v>
      </c>
      <c r="AC86" s="54">
        <v>3431</v>
      </c>
      <c r="AD86" s="54"/>
      <c r="AE86" s="54"/>
      <c r="AF86" s="54"/>
      <c r="AG86" s="54"/>
      <c r="AH86" s="166" t="str">
        <f>_xlfn.IFERROR(AD86/Z86*100-100," ")</f>
        <v> </v>
      </c>
      <c r="AI86" s="154">
        <f>_xlfn.IFERROR(AE86/AA86*100-100," ")</f>
        <v>-100</v>
      </c>
    </row>
    <row r="87" spans="1:35" ht="15">
      <c r="A87" s="43">
        <v>49</v>
      </c>
      <c r="B87" s="94" t="s">
        <v>228</v>
      </c>
      <c r="C87" s="84"/>
      <c r="D87" s="84"/>
      <c r="E87" s="84"/>
      <c r="F87" s="84"/>
      <c r="G87" s="54">
        <v>0</v>
      </c>
      <c r="H87" s="54">
        <v>0</v>
      </c>
      <c r="I87" s="54">
        <v>0</v>
      </c>
      <c r="J87" s="54">
        <v>0</v>
      </c>
      <c r="K87" s="54"/>
      <c r="L87" s="54"/>
      <c r="M87" s="54"/>
      <c r="O87" s="166" t="str">
        <f>_xlfn.IFERROR(K87/G87*100-100," ")</f>
        <v> </v>
      </c>
      <c r="P87" s="154" t="str">
        <f>_xlfn.IFERROR(L87/H87*100-100," ")</f>
        <v> </v>
      </c>
      <c r="Q87" s="154" t="str">
        <f>_xlfn.IFERROR(M87/I87*100-100," ")</f>
        <v> </v>
      </c>
      <c r="R87" s="53"/>
      <c r="S87" s="84"/>
      <c r="T87" s="43">
        <v>49</v>
      </c>
      <c r="U87" s="94" t="s">
        <v>228</v>
      </c>
      <c r="Z87" s="54">
        <v>30401</v>
      </c>
      <c r="AA87" s="54">
        <v>30401</v>
      </c>
      <c r="AB87" s="54">
        <v>30401</v>
      </c>
      <c r="AC87" s="54">
        <v>30401</v>
      </c>
      <c r="AD87" s="54"/>
      <c r="AE87" s="54">
        <v>3900</v>
      </c>
      <c r="AF87" s="54"/>
      <c r="AG87" s="54"/>
      <c r="AH87" s="166">
        <f>_xlfn.IFERROR(AD87/Z87*100-100," ")</f>
        <v>-100</v>
      </c>
      <c r="AI87" s="154">
        <f>_xlfn.IFERROR(AE87/AA87*100-100," ")</f>
        <v>-87.1714746225453</v>
      </c>
    </row>
    <row r="88" spans="1:35" ht="15">
      <c r="A88" s="51">
        <v>50</v>
      </c>
      <c r="B88" s="94" t="s">
        <v>229</v>
      </c>
      <c r="C88" s="84"/>
      <c r="D88" s="84"/>
      <c r="E88" s="84"/>
      <c r="F88" s="84"/>
      <c r="G88" s="54">
        <v>0</v>
      </c>
      <c r="H88" s="54">
        <v>0</v>
      </c>
      <c r="I88" s="54">
        <v>0</v>
      </c>
      <c r="J88" s="54">
        <v>0</v>
      </c>
      <c r="K88" s="54"/>
      <c r="L88" s="54"/>
      <c r="M88" s="54"/>
      <c r="O88" s="166" t="str">
        <f>_xlfn.IFERROR(K88/G88*100-100," ")</f>
        <v> </v>
      </c>
      <c r="P88" s="154" t="str">
        <f>_xlfn.IFERROR(L88/H88*100-100," ")</f>
        <v> </v>
      </c>
      <c r="Q88" s="154" t="str">
        <f>_xlfn.IFERROR(M88/I88*100-100," ")</f>
        <v> </v>
      </c>
      <c r="R88" s="53"/>
      <c r="S88" s="84"/>
      <c r="T88" s="51">
        <v>50</v>
      </c>
      <c r="U88" s="94" t="s">
        <v>229</v>
      </c>
      <c r="Z88" s="54">
        <v>0</v>
      </c>
      <c r="AA88" s="54">
        <v>0</v>
      </c>
      <c r="AB88" s="54">
        <v>0</v>
      </c>
      <c r="AC88" s="54">
        <v>23595</v>
      </c>
      <c r="AD88" s="54"/>
      <c r="AE88" s="54"/>
      <c r="AF88" s="54"/>
      <c r="AG88" s="54"/>
      <c r="AH88" s="166" t="str">
        <f>_xlfn.IFERROR(AD88/Z88*100-100," ")</f>
        <v> </v>
      </c>
      <c r="AI88" s="154" t="str">
        <f>_xlfn.IFERROR(AE88/AA88*100-100," ")</f>
        <v> </v>
      </c>
    </row>
    <row r="89" spans="1:35" ht="15">
      <c r="A89" s="51">
        <v>51</v>
      </c>
      <c r="B89" s="94" t="s">
        <v>230</v>
      </c>
      <c r="C89" s="84"/>
      <c r="D89" s="84"/>
      <c r="E89" s="84"/>
      <c r="F89" s="84"/>
      <c r="G89" s="54">
        <v>0</v>
      </c>
      <c r="H89" s="54">
        <v>0</v>
      </c>
      <c r="I89" s="54">
        <v>0</v>
      </c>
      <c r="J89" s="54">
        <v>0</v>
      </c>
      <c r="K89" s="54" t="s">
        <v>377</v>
      </c>
      <c r="L89" s="54"/>
      <c r="M89" s="54"/>
      <c r="O89" s="166" t="str">
        <f>_xlfn.IFERROR(K89/G89*100-100," ")</f>
        <v> </v>
      </c>
      <c r="P89" s="154" t="str">
        <f>_xlfn.IFERROR(L89/H89*100-100," ")</f>
        <v> </v>
      </c>
      <c r="Q89" s="154" t="str">
        <f>_xlfn.IFERROR(M89/I89*100-100," ")</f>
        <v> </v>
      </c>
      <c r="R89" s="53"/>
      <c r="S89" s="84"/>
      <c r="T89" s="51">
        <v>51</v>
      </c>
      <c r="U89" s="94" t="s">
        <v>230</v>
      </c>
      <c r="Z89" s="54">
        <v>8265</v>
      </c>
      <c r="AA89" s="54">
        <v>17105</v>
      </c>
      <c r="AB89" s="54">
        <v>25200</v>
      </c>
      <c r="AC89" s="54">
        <v>32820</v>
      </c>
      <c r="AD89" s="54">
        <v>26341</v>
      </c>
      <c r="AE89" s="54">
        <v>26341</v>
      </c>
      <c r="AF89" s="54"/>
      <c r="AG89" s="54"/>
      <c r="AH89" s="166">
        <f>_xlfn.IFERROR(AD89/Z89*100-100," ")</f>
        <v>218.70538415003023</v>
      </c>
      <c r="AI89" s="154">
        <f>_xlfn.IFERROR(AE89/AA89*100-100," ")</f>
        <v>53.99590762934815</v>
      </c>
    </row>
    <row r="90" spans="1:35" ht="15">
      <c r="A90" s="51">
        <v>52</v>
      </c>
      <c r="B90" s="94" t="s">
        <v>231</v>
      </c>
      <c r="C90" s="83"/>
      <c r="D90" s="83"/>
      <c r="E90" s="83"/>
      <c r="F90" s="83"/>
      <c r="G90" s="54">
        <v>0</v>
      </c>
      <c r="H90" s="54">
        <v>0</v>
      </c>
      <c r="I90" s="54">
        <v>0</v>
      </c>
      <c r="J90" s="54">
        <v>0</v>
      </c>
      <c r="K90" s="54"/>
      <c r="L90" s="54"/>
      <c r="M90" s="54"/>
      <c r="O90" s="166" t="str">
        <f>_xlfn.IFERROR(K90/G90*100-100," ")</f>
        <v> </v>
      </c>
      <c r="P90" s="154" t="str">
        <f>_xlfn.IFERROR(L90/H90*100-100," ")</f>
        <v> </v>
      </c>
      <c r="Q90" s="154" t="str">
        <f>_xlfn.IFERROR(M90/I90*100-100," ")</f>
        <v> </v>
      </c>
      <c r="R90" s="53"/>
      <c r="S90" s="83"/>
      <c r="T90" s="51">
        <v>52</v>
      </c>
      <c r="U90" s="94" t="s">
        <v>231</v>
      </c>
      <c r="Z90" s="54">
        <v>0</v>
      </c>
      <c r="AA90" s="54">
        <v>0</v>
      </c>
      <c r="AB90" s="54">
        <v>0</v>
      </c>
      <c r="AC90" s="54">
        <v>9897</v>
      </c>
      <c r="AD90" s="54"/>
      <c r="AE90" s="54">
        <v>37245</v>
      </c>
      <c r="AF90" s="54"/>
      <c r="AG90" s="54"/>
      <c r="AH90" s="166" t="str">
        <f>_xlfn.IFERROR(AD90/Z90*100-100," ")</f>
        <v> </v>
      </c>
      <c r="AI90" s="154" t="str">
        <f>_xlfn.IFERROR(AE90/AA90*100-100," ")</f>
        <v> </v>
      </c>
    </row>
    <row r="91" spans="1:35" ht="15">
      <c r="A91" s="51">
        <v>53</v>
      </c>
      <c r="B91" s="94" t="s">
        <v>232</v>
      </c>
      <c r="C91" s="84"/>
      <c r="D91" s="84"/>
      <c r="E91" s="84"/>
      <c r="F91" s="84"/>
      <c r="G91" s="54">
        <v>4597</v>
      </c>
      <c r="H91" s="54">
        <v>4597</v>
      </c>
      <c r="I91" s="54">
        <v>4597</v>
      </c>
      <c r="J91" s="54">
        <v>4597</v>
      </c>
      <c r="K91" s="54"/>
      <c r="L91" s="54"/>
      <c r="M91" s="54"/>
      <c r="O91" s="166">
        <f>_xlfn.IFERROR(K91/G91*100-100," ")</f>
        <v>-100</v>
      </c>
      <c r="P91" s="154">
        <f>_xlfn.IFERROR(L91/H91*100-100," ")</f>
        <v>-100</v>
      </c>
      <c r="Q91" s="154">
        <f>_xlfn.IFERROR(M91/I91*100-100," ")</f>
        <v>-100</v>
      </c>
      <c r="R91" s="53"/>
      <c r="S91" s="84"/>
      <c r="T91" s="51">
        <v>53</v>
      </c>
      <c r="U91" s="94" t="s">
        <v>232</v>
      </c>
      <c r="Z91" s="54">
        <v>193015</v>
      </c>
      <c r="AA91" s="54">
        <v>266805</v>
      </c>
      <c r="AB91" s="54">
        <v>266805</v>
      </c>
      <c r="AC91" s="54">
        <v>266805</v>
      </c>
      <c r="AD91" s="54"/>
      <c r="AE91" s="54">
        <v>29100</v>
      </c>
      <c r="AF91" s="54"/>
      <c r="AG91" s="54"/>
      <c r="AH91" s="166">
        <f>_xlfn.IFERROR(AD91/Z91*100-100," ")</f>
        <v>-100</v>
      </c>
      <c r="AI91" s="154">
        <f>_xlfn.IFERROR(AE91/AA91*100-100," ")</f>
        <v>-89.09315792432676</v>
      </c>
    </row>
    <row r="92" spans="1:35" ht="15">
      <c r="A92" s="51">
        <v>54</v>
      </c>
      <c r="B92" s="94" t="s">
        <v>233</v>
      </c>
      <c r="C92" s="84"/>
      <c r="D92" s="84"/>
      <c r="E92" s="84"/>
      <c r="F92" s="84"/>
      <c r="G92" s="54">
        <v>0</v>
      </c>
      <c r="H92" s="54">
        <v>0</v>
      </c>
      <c r="I92" s="54">
        <v>0</v>
      </c>
      <c r="J92" s="54">
        <v>0</v>
      </c>
      <c r="K92" s="54" t="s">
        <v>377</v>
      </c>
      <c r="L92" s="54"/>
      <c r="M92" s="54"/>
      <c r="O92" s="166" t="str">
        <f>_xlfn.IFERROR(K92/G92*100-100," ")</f>
        <v> </v>
      </c>
      <c r="P92" s="154" t="str">
        <f>_xlfn.IFERROR(L92/H92*100-100," ")</f>
        <v> </v>
      </c>
      <c r="Q92" s="154" t="str">
        <f>_xlfn.IFERROR(M92/I92*100-100," ")</f>
        <v> </v>
      </c>
      <c r="R92" s="53"/>
      <c r="S92" s="84"/>
      <c r="T92" s="51">
        <v>54</v>
      </c>
      <c r="U92" s="94" t="s">
        <v>233</v>
      </c>
      <c r="Z92" s="54">
        <v>16392</v>
      </c>
      <c r="AA92" s="54">
        <v>35273</v>
      </c>
      <c r="AB92" s="54">
        <v>40773</v>
      </c>
      <c r="AC92" s="54">
        <v>64502</v>
      </c>
      <c r="AD92" s="54">
        <v>286117</v>
      </c>
      <c r="AE92" s="54">
        <v>488983</v>
      </c>
      <c r="AF92" s="54"/>
      <c r="AG92" s="54"/>
      <c r="AH92" s="166">
        <f>_xlfn.IFERROR(AD92/Z92*100-100," ")</f>
        <v>1645.4673011224986</v>
      </c>
      <c r="AI92" s="154">
        <f>_xlfn.IFERROR(AE92/AA92*100-100," ")</f>
        <v>1286.2812916394976</v>
      </c>
    </row>
    <row r="93" spans="1:35" ht="15">
      <c r="A93" s="43">
        <v>55</v>
      </c>
      <c r="B93" s="94" t="s">
        <v>234</v>
      </c>
      <c r="C93" s="84"/>
      <c r="D93" s="84"/>
      <c r="E93" s="84"/>
      <c r="F93" s="84"/>
      <c r="G93" s="54">
        <v>0</v>
      </c>
      <c r="H93" s="54">
        <v>0</v>
      </c>
      <c r="I93" s="54">
        <v>0</v>
      </c>
      <c r="J93" s="54">
        <v>0</v>
      </c>
      <c r="K93" s="54"/>
      <c r="L93" s="54"/>
      <c r="M93" s="54"/>
      <c r="O93" s="166" t="str">
        <f>_xlfn.IFERROR(K93/G93*100-100," ")</f>
        <v> </v>
      </c>
      <c r="P93" s="154" t="str">
        <f>_xlfn.IFERROR(L93/H93*100-100," ")</f>
        <v> </v>
      </c>
      <c r="Q93" s="154" t="str">
        <f>_xlfn.IFERROR(M93/I93*100-100," ")</f>
        <v> </v>
      </c>
      <c r="R93" s="53"/>
      <c r="S93" s="84"/>
      <c r="T93" s="43">
        <v>55</v>
      </c>
      <c r="U93" s="94" t="s">
        <v>234</v>
      </c>
      <c r="Z93" s="54">
        <v>0</v>
      </c>
      <c r="AA93" s="54">
        <v>0</v>
      </c>
      <c r="AB93" s="54">
        <v>27778</v>
      </c>
      <c r="AC93" s="54">
        <v>27778</v>
      </c>
      <c r="AD93" s="54"/>
      <c r="AE93" s="54"/>
      <c r="AF93" s="54"/>
      <c r="AG93" s="54"/>
      <c r="AH93" s="166" t="str">
        <f>_xlfn.IFERROR(AD93/Z93*100-100," ")</f>
        <v> </v>
      </c>
      <c r="AI93" s="154" t="str">
        <f>_xlfn.IFERROR(AE93/AA93*100-100," ")</f>
        <v> </v>
      </c>
    </row>
    <row r="94" spans="1:35" ht="15">
      <c r="A94" s="51">
        <v>56</v>
      </c>
      <c r="B94" s="94" t="s">
        <v>235</v>
      </c>
      <c r="C94" s="84"/>
      <c r="D94" s="84"/>
      <c r="E94" s="84"/>
      <c r="F94" s="84"/>
      <c r="G94" s="54">
        <v>0</v>
      </c>
      <c r="H94" s="54">
        <v>0</v>
      </c>
      <c r="I94" s="54">
        <v>0</v>
      </c>
      <c r="J94" s="54">
        <v>0</v>
      </c>
      <c r="K94" s="54"/>
      <c r="L94" s="54"/>
      <c r="M94" s="54"/>
      <c r="O94" s="166" t="str">
        <f>_xlfn.IFERROR(K94/G94*100-100," ")</f>
        <v> </v>
      </c>
      <c r="P94" s="154" t="str">
        <f>_xlfn.IFERROR(L94/H94*100-100," ")</f>
        <v> </v>
      </c>
      <c r="Q94" s="154" t="str">
        <f>_xlfn.IFERROR(M94/I94*100-100," ")</f>
        <v> </v>
      </c>
      <c r="R94" s="53"/>
      <c r="S94" s="84"/>
      <c r="T94" s="51">
        <v>56</v>
      </c>
      <c r="U94" s="94" t="s">
        <v>235</v>
      </c>
      <c r="Z94" s="54">
        <v>0</v>
      </c>
      <c r="AA94" s="54">
        <v>68322</v>
      </c>
      <c r="AB94" s="54">
        <v>68322</v>
      </c>
      <c r="AC94" s="54">
        <v>68322</v>
      </c>
      <c r="AD94" s="54"/>
      <c r="AE94" s="54"/>
      <c r="AF94" s="54"/>
      <c r="AG94" s="54"/>
      <c r="AH94" s="166" t="str">
        <f>_xlfn.IFERROR(AD94/Z94*100-100," ")</f>
        <v> </v>
      </c>
      <c r="AI94" s="154">
        <f>_xlfn.IFERROR(AE94/AA94*100-100," ")</f>
        <v>-100</v>
      </c>
    </row>
    <row r="95" spans="1:35" ht="15">
      <c r="A95" s="51">
        <v>57</v>
      </c>
      <c r="B95" s="94" t="s">
        <v>236</v>
      </c>
      <c r="C95" s="84"/>
      <c r="D95" s="84"/>
      <c r="E95" s="84"/>
      <c r="F95" s="84"/>
      <c r="G95" s="54">
        <v>0</v>
      </c>
      <c r="H95" s="54">
        <v>0</v>
      </c>
      <c r="I95" s="54">
        <v>0</v>
      </c>
      <c r="J95" s="54">
        <v>0</v>
      </c>
      <c r="K95" s="54" t="s">
        <v>377</v>
      </c>
      <c r="L95" s="54"/>
      <c r="M95" s="54"/>
      <c r="O95" s="166" t="str">
        <f>_xlfn.IFERROR(K95/G95*100-100," ")</f>
        <v> </v>
      </c>
      <c r="P95" s="154" t="str">
        <f>_xlfn.IFERROR(L95/H95*100-100," ")</f>
        <v> </v>
      </c>
      <c r="Q95" s="154" t="str">
        <f>_xlfn.IFERROR(M95/I95*100-100," ")</f>
        <v> </v>
      </c>
      <c r="R95" s="53"/>
      <c r="S95" s="84"/>
      <c r="T95" s="51">
        <v>57</v>
      </c>
      <c r="U95" s="94" t="s">
        <v>236</v>
      </c>
      <c r="Z95" s="54">
        <v>12000</v>
      </c>
      <c r="AA95" s="54">
        <v>17000</v>
      </c>
      <c r="AB95" s="54">
        <v>18300</v>
      </c>
      <c r="AC95" s="54">
        <v>18300</v>
      </c>
      <c r="AD95" s="54">
        <v>11200</v>
      </c>
      <c r="AE95" s="54">
        <v>18300</v>
      </c>
      <c r="AF95" s="54"/>
      <c r="AG95" s="54"/>
      <c r="AH95" s="166">
        <f>_xlfn.IFERROR(AD95/Z95*100-100," ")</f>
        <v>-6.666666666666671</v>
      </c>
      <c r="AI95" s="154">
        <f>_xlfn.IFERROR(AE95/AA95*100-100," ")</f>
        <v>7.647058823529406</v>
      </c>
    </row>
    <row r="96" spans="1:35" ht="15">
      <c r="A96" s="51">
        <v>58</v>
      </c>
      <c r="B96" s="94" t="s">
        <v>237</v>
      </c>
      <c r="C96" s="84"/>
      <c r="D96" s="84"/>
      <c r="E96" s="84"/>
      <c r="F96" s="84"/>
      <c r="G96" s="54">
        <v>6256</v>
      </c>
      <c r="H96" s="54">
        <v>6256</v>
      </c>
      <c r="I96" s="54">
        <v>6256</v>
      </c>
      <c r="J96" s="54">
        <v>6256</v>
      </c>
      <c r="K96" s="54" t="s">
        <v>377</v>
      </c>
      <c r="L96" s="54"/>
      <c r="M96" s="54"/>
      <c r="O96" s="166" t="str">
        <f>_xlfn.IFERROR(K96/G96*100-100," ")</f>
        <v> </v>
      </c>
      <c r="P96" s="154">
        <f>_xlfn.IFERROR(L96/H96*100-100," ")</f>
        <v>-100</v>
      </c>
      <c r="Q96" s="154">
        <f>_xlfn.IFERROR(M96/I96*100-100," ")</f>
        <v>-100</v>
      </c>
      <c r="R96" s="53"/>
      <c r="S96" s="84"/>
      <c r="T96" s="51">
        <v>58</v>
      </c>
      <c r="U96" s="94" t="s">
        <v>237</v>
      </c>
      <c r="Z96" s="54">
        <v>39494</v>
      </c>
      <c r="AA96" s="54">
        <v>43666</v>
      </c>
      <c r="AB96" s="54">
        <v>45395</v>
      </c>
      <c r="AC96" s="54">
        <v>65055</v>
      </c>
      <c r="AD96" s="54">
        <v>725255</v>
      </c>
      <c r="AE96" s="54">
        <v>742304</v>
      </c>
      <c r="AF96" s="54"/>
      <c r="AG96" s="54"/>
      <c r="AH96" s="166">
        <f>_xlfn.IFERROR(AD96/Z96*100-100," ")</f>
        <v>1736.36754950119</v>
      </c>
      <c r="AI96" s="154">
        <f>_xlfn.IFERROR(AE96/AA96*100-100," ")</f>
        <v>1599.9587779966105</v>
      </c>
    </row>
    <row r="97" spans="1:35" ht="15">
      <c r="A97" s="51">
        <v>59</v>
      </c>
      <c r="B97" s="94" t="s">
        <v>238</v>
      </c>
      <c r="C97" s="84"/>
      <c r="D97" s="84"/>
      <c r="E97" s="84"/>
      <c r="F97" s="84"/>
      <c r="G97" s="54">
        <v>0</v>
      </c>
      <c r="H97" s="54">
        <v>0</v>
      </c>
      <c r="I97" s="54">
        <v>0</v>
      </c>
      <c r="J97" s="54">
        <v>0</v>
      </c>
      <c r="K97" s="54" t="s">
        <v>377</v>
      </c>
      <c r="L97" s="54"/>
      <c r="M97" s="54"/>
      <c r="O97" s="166" t="str">
        <f>_xlfn.IFERROR(K97/G97*100-100," ")</f>
        <v> </v>
      </c>
      <c r="P97" s="154" t="str">
        <f>_xlfn.IFERROR(L97/H97*100-100," ")</f>
        <v> </v>
      </c>
      <c r="Q97" s="154" t="str">
        <f>_xlfn.IFERROR(M97/I97*100-100," ")</f>
        <v> </v>
      </c>
      <c r="R97" s="53"/>
      <c r="S97" s="84"/>
      <c r="T97" s="51">
        <v>59</v>
      </c>
      <c r="U97" s="94" t="s">
        <v>238</v>
      </c>
      <c r="Z97" s="54">
        <v>34821</v>
      </c>
      <c r="AA97" s="54">
        <v>244401</v>
      </c>
      <c r="AB97" s="54">
        <v>337214</v>
      </c>
      <c r="AC97" s="54">
        <v>587799</v>
      </c>
      <c r="AD97" s="54">
        <v>158264</v>
      </c>
      <c r="AE97" s="54">
        <v>183864</v>
      </c>
      <c r="AF97" s="54"/>
      <c r="AG97" s="54"/>
      <c r="AH97" s="166">
        <f>_xlfn.IFERROR(AD97/Z97*100-100," ")</f>
        <v>354.50733752620545</v>
      </c>
      <c r="AI97" s="154">
        <f>_xlfn.IFERROR(AE97/AA97*100-100," ")</f>
        <v>-24.769538586175997</v>
      </c>
    </row>
    <row r="98" spans="1:35" ht="15">
      <c r="A98" s="51">
        <v>60</v>
      </c>
      <c r="B98" s="94" t="s">
        <v>239</v>
      </c>
      <c r="C98" s="83"/>
      <c r="D98" s="83"/>
      <c r="E98" s="83"/>
      <c r="F98" s="83"/>
      <c r="G98" s="54">
        <v>0</v>
      </c>
      <c r="H98" s="54">
        <v>0</v>
      </c>
      <c r="I98" s="54">
        <v>0</v>
      </c>
      <c r="J98" s="54">
        <v>0</v>
      </c>
      <c r="K98" s="54"/>
      <c r="L98" s="54"/>
      <c r="M98" s="54"/>
      <c r="O98" s="166" t="str">
        <f>_xlfn.IFERROR(K98/G98*100-100," ")</f>
        <v> </v>
      </c>
      <c r="P98" s="154" t="str">
        <f>_xlfn.IFERROR(L98/H98*100-100," ")</f>
        <v> </v>
      </c>
      <c r="Q98" s="154" t="str">
        <f>_xlfn.IFERROR(M98/I98*100-100," ")</f>
        <v> </v>
      </c>
      <c r="R98" s="53"/>
      <c r="S98" s="83"/>
      <c r="T98" s="51">
        <v>60</v>
      </c>
      <c r="U98" s="94" t="s">
        <v>239</v>
      </c>
      <c r="Z98" s="54">
        <v>22258</v>
      </c>
      <c r="AA98" s="54">
        <v>22258</v>
      </c>
      <c r="AB98" s="54">
        <v>22258</v>
      </c>
      <c r="AC98" s="54">
        <v>22258</v>
      </c>
      <c r="AD98" s="54"/>
      <c r="AE98" s="54"/>
      <c r="AF98" s="54"/>
      <c r="AG98" s="54"/>
      <c r="AH98" s="166">
        <f>_xlfn.IFERROR(AD98/Z98*100-100," ")</f>
        <v>-100</v>
      </c>
      <c r="AI98" s="154">
        <f>_xlfn.IFERROR(AE98/AA98*100-100," ")</f>
        <v>-100</v>
      </c>
    </row>
    <row r="99" spans="1:35" ht="15">
      <c r="A99" s="43">
        <v>61</v>
      </c>
      <c r="B99" s="94" t="s">
        <v>240</v>
      </c>
      <c r="C99" s="84"/>
      <c r="D99" s="84"/>
      <c r="E99" s="84"/>
      <c r="F99" s="84"/>
      <c r="G99" s="54">
        <v>0</v>
      </c>
      <c r="H99" s="54">
        <v>0</v>
      </c>
      <c r="I99" s="54">
        <v>0</v>
      </c>
      <c r="J99" s="54">
        <v>0</v>
      </c>
      <c r="K99" s="54"/>
      <c r="L99" s="54"/>
      <c r="M99" s="54"/>
      <c r="O99" s="166" t="str">
        <f>_xlfn.IFERROR(K99/G99*100-100," ")</f>
        <v> </v>
      </c>
      <c r="P99" s="154" t="str">
        <f>_xlfn.IFERROR(L99/H99*100-100," ")</f>
        <v> </v>
      </c>
      <c r="Q99" s="154" t="str">
        <f>_xlfn.IFERROR(M99/I99*100-100," ")</f>
        <v> </v>
      </c>
      <c r="R99" s="53"/>
      <c r="S99" s="84"/>
      <c r="T99" s="43">
        <v>61</v>
      </c>
      <c r="U99" s="94" t="s">
        <v>240</v>
      </c>
      <c r="Z99" s="54">
        <v>0</v>
      </c>
      <c r="AA99" s="54">
        <v>0</v>
      </c>
      <c r="AB99" s="54">
        <v>18010</v>
      </c>
      <c r="AC99" s="54">
        <v>18010</v>
      </c>
      <c r="AD99" s="54"/>
      <c r="AE99" s="54"/>
      <c r="AF99" s="54"/>
      <c r="AG99" s="54"/>
      <c r="AH99" s="166" t="str">
        <f>_xlfn.IFERROR(AD99/Z99*100-100," ")</f>
        <v> </v>
      </c>
      <c r="AI99" s="154" t="str">
        <f>_xlfn.IFERROR(AE99/AA99*100-100," ")</f>
        <v> </v>
      </c>
    </row>
    <row r="100" spans="1:35" ht="15">
      <c r="A100" s="51">
        <v>62</v>
      </c>
      <c r="B100" s="94" t="s">
        <v>241</v>
      </c>
      <c r="C100" s="84"/>
      <c r="D100" s="84"/>
      <c r="E100" s="84"/>
      <c r="F100" s="84"/>
      <c r="G100" s="54">
        <v>0</v>
      </c>
      <c r="H100" s="54">
        <v>0</v>
      </c>
      <c r="I100" s="54">
        <v>0</v>
      </c>
      <c r="J100" s="54">
        <v>0</v>
      </c>
      <c r="K100" s="54" t="s">
        <v>377</v>
      </c>
      <c r="L100" s="54"/>
      <c r="M100" s="54"/>
      <c r="O100" s="166" t="str">
        <f>_xlfn.IFERROR(K100/G100*100-100," ")</f>
        <v> </v>
      </c>
      <c r="P100" s="154" t="str">
        <f>_xlfn.IFERROR(L100/H100*100-100," ")</f>
        <v> </v>
      </c>
      <c r="Q100" s="154" t="str">
        <f>_xlfn.IFERROR(M100/I100*100-100," ")</f>
        <v> </v>
      </c>
      <c r="R100" s="53"/>
      <c r="S100" s="84"/>
      <c r="T100" s="51">
        <v>62</v>
      </c>
      <c r="U100" s="94" t="s">
        <v>241</v>
      </c>
      <c r="Z100" s="54">
        <v>8000</v>
      </c>
      <c r="AA100" s="54">
        <v>15700</v>
      </c>
      <c r="AB100" s="54">
        <v>19113</v>
      </c>
      <c r="AC100" s="54">
        <v>21153</v>
      </c>
      <c r="AD100" s="54">
        <v>3518</v>
      </c>
      <c r="AE100" s="54">
        <v>9038</v>
      </c>
      <c r="AF100" s="54"/>
      <c r="AG100" s="54"/>
      <c r="AH100" s="166">
        <f>_xlfn.IFERROR(AD100/Z100*100-100," ")</f>
        <v>-56.025000000000006</v>
      </c>
      <c r="AI100" s="154">
        <f>_xlfn.IFERROR(AE100/AA100*100-100," ")</f>
        <v>-42.43312101910828</v>
      </c>
    </row>
    <row r="101" spans="1:35" ht="15">
      <c r="A101" s="51">
        <v>63</v>
      </c>
      <c r="B101" s="94" t="s">
        <v>243</v>
      </c>
      <c r="C101" s="84"/>
      <c r="D101" s="84"/>
      <c r="E101" s="84"/>
      <c r="F101" s="84"/>
      <c r="G101" s="54">
        <v>0</v>
      </c>
      <c r="H101" s="54">
        <v>18473</v>
      </c>
      <c r="I101" s="54">
        <v>135493</v>
      </c>
      <c r="J101" s="54">
        <v>264603</v>
      </c>
      <c r="K101" s="54">
        <v>95615</v>
      </c>
      <c r="L101" s="54">
        <v>95615</v>
      </c>
      <c r="M101" s="54">
        <v>280018</v>
      </c>
      <c r="O101" s="166" t="str">
        <f>_xlfn.IFERROR(K101/G101*100-100," ")</f>
        <v> </v>
      </c>
      <c r="P101" s="154">
        <f>_xlfn.IFERROR(L101/H101*100-100," ")</f>
        <v>417.5932441942293</v>
      </c>
      <c r="Q101" s="154">
        <f>_xlfn.IFERROR(M101/I101*100-100," ")</f>
        <v>106.6660270272265</v>
      </c>
      <c r="R101" s="53"/>
      <c r="S101" s="84"/>
      <c r="T101" s="51">
        <v>63</v>
      </c>
      <c r="U101" s="94" t="s">
        <v>242</v>
      </c>
      <c r="AD101" s="54"/>
      <c r="AE101" s="54">
        <v>108703</v>
      </c>
      <c r="AF101" s="54"/>
      <c r="AG101" s="54"/>
      <c r="AH101" s="166" t="str">
        <f>_xlfn.IFERROR(AD101/Z101*100-100," ")</f>
        <v> </v>
      </c>
      <c r="AI101" s="154" t="str">
        <f>_xlfn.IFERROR(AE101/AA101*100-100," ")</f>
        <v> </v>
      </c>
    </row>
    <row r="102" spans="1:35" ht="15">
      <c r="A102" s="51">
        <v>64</v>
      </c>
      <c r="B102" s="94" t="s">
        <v>245</v>
      </c>
      <c r="C102" s="84"/>
      <c r="D102" s="84"/>
      <c r="E102" s="84"/>
      <c r="F102" s="84"/>
      <c r="G102" s="54">
        <v>0</v>
      </c>
      <c r="H102" s="54">
        <v>0</v>
      </c>
      <c r="I102" s="54">
        <v>0</v>
      </c>
      <c r="J102" s="54">
        <v>0</v>
      </c>
      <c r="K102" s="54" t="s">
        <v>377</v>
      </c>
      <c r="L102" s="54"/>
      <c r="M102" s="54"/>
      <c r="O102" s="166" t="str">
        <f>_xlfn.IFERROR(K102/G102*100-100," ")</f>
        <v> </v>
      </c>
      <c r="P102" s="154" t="str">
        <f>_xlfn.IFERROR(L102/H102*100-100," ")</f>
        <v> </v>
      </c>
      <c r="Q102" s="154" t="str">
        <f>_xlfn.IFERROR(M102/I102*100-100," ")</f>
        <v> </v>
      </c>
      <c r="R102" s="53"/>
      <c r="S102" s="84"/>
      <c r="T102" s="51">
        <v>64</v>
      </c>
      <c r="U102" s="94" t="s">
        <v>243</v>
      </c>
      <c r="Z102" s="54">
        <v>24748</v>
      </c>
      <c r="AA102" s="54">
        <v>44696</v>
      </c>
      <c r="AB102" s="54">
        <v>70970</v>
      </c>
      <c r="AC102" s="54">
        <v>186871</v>
      </c>
      <c r="AD102" s="54">
        <v>29253</v>
      </c>
      <c r="AE102" s="54">
        <v>48348</v>
      </c>
      <c r="AF102" s="54"/>
      <c r="AG102" s="54"/>
      <c r="AH102" s="166">
        <f>_xlfn.IFERROR(AD102/Z102*100-100," ")</f>
        <v>18.203491191207362</v>
      </c>
      <c r="AI102" s="154">
        <f>_xlfn.IFERROR(AE102/AA102*100-100," ")</f>
        <v>8.170753534991945</v>
      </c>
    </row>
    <row r="103" spans="1:35" ht="15">
      <c r="A103" s="51">
        <v>65</v>
      </c>
      <c r="B103" s="94" t="s">
        <v>246</v>
      </c>
      <c r="C103" s="84"/>
      <c r="D103" s="84"/>
      <c r="E103" s="84"/>
      <c r="F103" s="84"/>
      <c r="G103" s="54">
        <v>0</v>
      </c>
      <c r="H103" s="54">
        <v>0</v>
      </c>
      <c r="I103" s="54">
        <v>116350</v>
      </c>
      <c r="J103" s="54">
        <v>116350</v>
      </c>
      <c r="K103" s="54"/>
      <c r="L103" s="54"/>
      <c r="M103" s="54">
        <v>111740</v>
      </c>
      <c r="O103" s="166" t="str">
        <f>_xlfn.IFERROR(K103/G103*100-100," ")</f>
        <v> </v>
      </c>
      <c r="P103" s="154" t="str">
        <f>_xlfn.IFERROR(L103/H103*100-100," ")</f>
        <v> </v>
      </c>
      <c r="Q103" s="154">
        <f>_xlfn.IFERROR(M103/I103*100-100," ")</f>
        <v>-3.962183068328315</v>
      </c>
      <c r="R103" s="53"/>
      <c r="S103" s="84"/>
      <c r="T103" s="51">
        <v>65</v>
      </c>
      <c r="U103" s="94" t="s">
        <v>244</v>
      </c>
      <c r="AD103" s="54"/>
      <c r="AE103" s="54">
        <v>1468</v>
      </c>
      <c r="AF103" s="54"/>
      <c r="AG103" s="54"/>
      <c r="AH103" s="166" t="str">
        <f>_xlfn.IFERROR(AD103/Z103*100-100," ")</f>
        <v> </v>
      </c>
      <c r="AI103" s="154" t="str">
        <f>_xlfn.IFERROR(AE103/AA103*100-100," ")</f>
        <v> </v>
      </c>
    </row>
    <row r="104" spans="1:35" ht="15">
      <c r="A104" s="51">
        <v>66</v>
      </c>
      <c r="B104" s="94" t="s">
        <v>64</v>
      </c>
      <c r="C104" s="84"/>
      <c r="D104" s="84"/>
      <c r="E104" s="84"/>
      <c r="F104" s="84"/>
      <c r="G104" s="54">
        <v>426308</v>
      </c>
      <c r="H104" s="54">
        <v>1229244</v>
      </c>
      <c r="I104" s="54">
        <v>3153810</v>
      </c>
      <c r="J104" s="54">
        <v>3767235</v>
      </c>
      <c r="K104" s="54">
        <v>521309</v>
      </c>
      <c r="L104" s="54">
        <v>1172859</v>
      </c>
      <c r="M104" s="54">
        <v>2684751</v>
      </c>
      <c r="O104" s="166">
        <f>_xlfn.IFERROR(K104/G104*100-100," ")</f>
        <v>22.28459236045302</v>
      </c>
      <c r="P104" s="154">
        <f>_xlfn.IFERROR(L104/H104*100-100," ")</f>
        <v>-4.5869656471782605</v>
      </c>
      <c r="Q104" s="154">
        <f>_xlfn.IFERROR(M104/I104*100-100," ")</f>
        <v>-14.872772931787267</v>
      </c>
      <c r="R104" s="53"/>
      <c r="S104" s="84"/>
      <c r="T104" s="51">
        <v>66</v>
      </c>
      <c r="U104" s="94" t="s">
        <v>245</v>
      </c>
      <c r="Z104" s="54">
        <v>36630</v>
      </c>
      <c r="AA104" s="54">
        <v>42830</v>
      </c>
      <c r="AB104" s="54">
        <v>66290</v>
      </c>
      <c r="AC104" s="54">
        <v>79340</v>
      </c>
      <c r="AD104" s="54">
        <v>16900</v>
      </c>
      <c r="AE104" s="54">
        <v>16900</v>
      </c>
      <c r="AF104" s="54"/>
      <c r="AG104" s="54"/>
      <c r="AH104" s="166">
        <f>_xlfn.IFERROR(AD104/Z104*100-100," ")</f>
        <v>-53.86295386295386</v>
      </c>
      <c r="AI104" s="154">
        <f>_xlfn.IFERROR(AE104/AA104*100-100," ")</f>
        <v>-60.541676395050196</v>
      </c>
    </row>
    <row r="105" spans="1:35" ht="15">
      <c r="A105" s="43">
        <v>67</v>
      </c>
      <c r="B105" s="94" t="s">
        <v>248</v>
      </c>
      <c r="C105" s="84"/>
      <c r="D105" s="84"/>
      <c r="E105" s="84"/>
      <c r="F105" s="84"/>
      <c r="G105" s="54">
        <v>0</v>
      </c>
      <c r="H105" s="54">
        <v>0</v>
      </c>
      <c r="I105" s="54">
        <v>9546</v>
      </c>
      <c r="J105" s="54">
        <v>9546</v>
      </c>
      <c r="K105" s="54" t="s">
        <v>377</v>
      </c>
      <c r="L105" s="54"/>
      <c r="M105" s="54"/>
      <c r="O105" s="166" t="str">
        <f>_xlfn.IFERROR(K105/G105*100-100," ")</f>
        <v> </v>
      </c>
      <c r="P105" s="154" t="str">
        <f>_xlfn.IFERROR(L105/H105*100-100," ")</f>
        <v> </v>
      </c>
      <c r="Q105" s="154">
        <f>_xlfn.IFERROR(M105/I105*100-100," ")</f>
        <v>-100</v>
      </c>
      <c r="R105" s="53"/>
      <c r="S105" s="84"/>
      <c r="T105" s="43">
        <v>67</v>
      </c>
      <c r="U105" s="94" t="s">
        <v>246</v>
      </c>
      <c r="Z105" s="54">
        <v>12829</v>
      </c>
      <c r="AA105" s="54">
        <v>18791</v>
      </c>
      <c r="AB105" s="54">
        <v>18791</v>
      </c>
      <c r="AC105" s="54">
        <v>18791</v>
      </c>
      <c r="AD105" s="54"/>
      <c r="AE105" s="54"/>
      <c r="AF105" s="54"/>
      <c r="AG105" s="54"/>
      <c r="AH105" s="166">
        <f>_xlfn.IFERROR(AD105/Z105*100-100," ")</f>
        <v>-100</v>
      </c>
      <c r="AI105" s="154">
        <f>_xlfn.IFERROR(AE105/AA105*100-100," ")</f>
        <v>-100</v>
      </c>
    </row>
    <row r="106" spans="1:35" ht="15">
      <c r="A106" s="51">
        <v>68</v>
      </c>
      <c r="B106" s="94" t="s">
        <v>54</v>
      </c>
      <c r="C106" s="83"/>
      <c r="D106" s="83"/>
      <c r="E106" s="83"/>
      <c r="F106" s="83"/>
      <c r="G106" s="54">
        <v>3835234.0000000005</v>
      </c>
      <c r="H106" s="54">
        <v>9097259</v>
      </c>
      <c r="I106" s="54">
        <v>29138122.999999996</v>
      </c>
      <c r="J106" s="54">
        <v>32828628.999999996</v>
      </c>
      <c r="K106" s="54">
        <v>5242118</v>
      </c>
      <c r="L106" s="54">
        <v>8867431</v>
      </c>
      <c r="M106" s="54">
        <v>11962784.999999998</v>
      </c>
      <c r="O106" s="166">
        <f>_xlfn.IFERROR(K106/G106*100-100," ")</f>
        <v>36.68313328469657</v>
      </c>
      <c r="P106" s="154">
        <f>_xlfn.IFERROR(L106/H106*100-100," ")</f>
        <v>-2.526343374416413</v>
      </c>
      <c r="Q106" s="154">
        <f>_xlfn.IFERROR(M106/I106*100-100," ")</f>
        <v>-58.9445586457302</v>
      </c>
      <c r="R106" s="53"/>
      <c r="S106" s="83"/>
      <c r="T106" s="51">
        <v>68</v>
      </c>
      <c r="U106" s="94" t="s">
        <v>64</v>
      </c>
      <c r="Z106" s="54">
        <v>864782</v>
      </c>
      <c r="AA106" s="54">
        <v>1402264</v>
      </c>
      <c r="AB106" s="54">
        <v>2178125</v>
      </c>
      <c r="AC106" s="54">
        <v>3041071</v>
      </c>
      <c r="AD106" s="54">
        <v>869374</v>
      </c>
      <c r="AE106" s="54">
        <v>1717811.9999999995</v>
      </c>
      <c r="AF106" s="54"/>
      <c r="AG106" s="54"/>
      <c r="AH106" s="166">
        <f>_xlfn.IFERROR(AD106/Z106*100-100," ")</f>
        <v>0.5310008765214889</v>
      </c>
      <c r="AI106" s="154">
        <f>_xlfn.IFERROR(AE106/AA106*100-100," ")</f>
        <v>22.502752691361934</v>
      </c>
    </row>
    <row r="107" spans="1:35" ht="15">
      <c r="A107" s="51">
        <v>69</v>
      </c>
      <c r="B107" s="94" t="s">
        <v>77</v>
      </c>
      <c r="C107" s="84"/>
      <c r="D107" s="84"/>
      <c r="E107" s="84"/>
      <c r="F107" s="84"/>
      <c r="G107" s="54">
        <v>130114.99999999999</v>
      </c>
      <c r="H107" s="54">
        <v>226755</v>
      </c>
      <c r="I107" s="54">
        <v>297260</v>
      </c>
      <c r="J107" s="54">
        <v>373120</v>
      </c>
      <c r="K107" s="54">
        <v>91571</v>
      </c>
      <c r="L107" s="54">
        <v>232170</v>
      </c>
      <c r="M107" s="54">
        <v>292870</v>
      </c>
      <c r="O107" s="166">
        <f>_xlfn.IFERROR(K107/G107*100-100," ")</f>
        <v>-29.6230257848826</v>
      </c>
      <c r="P107" s="154">
        <f>_xlfn.IFERROR(L107/H107*100-100," ")</f>
        <v>2.3880399550175326</v>
      </c>
      <c r="Q107" s="154">
        <f>_xlfn.IFERROR(M107/I107*100-100," ")</f>
        <v>-1.4768216376236296</v>
      </c>
      <c r="R107" s="53"/>
      <c r="S107" s="84"/>
      <c r="T107" s="51">
        <v>69</v>
      </c>
      <c r="U107" s="94" t="s">
        <v>248</v>
      </c>
      <c r="Z107" s="54">
        <v>0</v>
      </c>
      <c r="AA107" s="54">
        <v>184825</v>
      </c>
      <c r="AB107" s="54">
        <v>815138</v>
      </c>
      <c r="AC107" s="54">
        <v>1320223</v>
      </c>
      <c r="AD107" s="54">
        <v>9575</v>
      </c>
      <c r="AE107" s="54">
        <v>17105</v>
      </c>
      <c r="AF107" s="54"/>
      <c r="AG107" s="54"/>
      <c r="AH107" s="166" t="str">
        <f>_xlfn.IFERROR(AD107/Z107*100-100," ")</f>
        <v> </v>
      </c>
      <c r="AI107" s="154">
        <f>_xlfn.IFERROR(AE107/AA107*100-100," ")</f>
        <v>-90.74529960773705</v>
      </c>
    </row>
    <row r="108" spans="1:35" ht="15">
      <c r="A108" s="51">
        <v>70</v>
      </c>
      <c r="B108" s="94" t="s">
        <v>83</v>
      </c>
      <c r="C108" s="84"/>
      <c r="D108" s="84"/>
      <c r="E108" s="84"/>
      <c r="F108" s="84"/>
      <c r="G108" s="54">
        <v>1942098.9999999998</v>
      </c>
      <c r="H108" s="54">
        <v>4343462</v>
      </c>
      <c r="I108" s="54">
        <v>6289375</v>
      </c>
      <c r="J108" s="54">
        <v>7701579</v>
      </c>
      <c r="K108" s="54">
        <v>1791282</v>
      </c>
      <c r="L108" s="54">
        <v>4462033.000000001</v>
      </c>
      <c r="M108" s="54">
        <v>6983461.000000001</v>
      </c>
      <c r="O108" s="166">
        <f>_xlfn.IFERROR(K108/G108*100-100," ")</f>
        <v>-7.765670030209577</v>
      </c>
      <c r="P108" s="154">
        <f>_xlfn.IFERROR(L108/H108*100-100," ")</f>
        <v>2.7298730828081688</v>
      </c>
      <c r="Q108" s="154">
        <f>_xlfn.IFERROR(M108/I108*100-100," ")</f>
        <v>11.035850144092223</v>
      </c>
      <c r="R108" s="53"/>
      <c r="S108" s="84"/>
      <c r="T108" s="51">
        <v>70</v>
      </c>
      <c r="U108" s="94" t="s">
        <v>54</v>
      </c>
      <c r="Z108" s="54">
        <v>25397080.999999985</v>
      </c>
      <c r="AA108" s="54">
        <v>50641711.999999985</v>
      </c>
      <c r="AB108" s="54">
        <v>78917540</v>
      </c>
      <c r="AC108" s="54">
        <v>97275273</v>
      </c>
      <c r="AD108" s="54">
        <v>15188023</v>
      </c>
      <c r="AE108" s="54">
        <v>27677657.999999996</v>
      </c>
      <c r="AF108" s="54"/>
      <c r="AG108" s="54"/>
      <c r="AH108" s="166">
        <f>_xlfn.IFERROR(AD108/Z108*100-100," ")</f>
        <v>-40.19776130965599</v>
      </c>
      <c r="AI108" s="154">
        <f>_xlfn.IFERROR(AE108/AA108*100-100," ")</f>
        <v>-45.3461249493303</v>
      </c>
    </row>
    <row r="109" spans="1:35" ht="15">
      <c r="A109" s="51">
        <v>71</v>
      </c>
      <c r="B109" s="94" t="s">
        <v>254</v>
      </c>
      <c r="C109" s="84"/>
      <c r="D109" s="84"/>
      <c r="E109" s="84"/>
      <c r="F109" s="84"/>
      <c r="G109" s="54">
        <v>0</v>
      </c>
      <c r="H109" s="54">
        <v>0</v>
      </c>
      <c r="I109" s="54">
        <v>0</v>
      </c>
      <c r="J109" s="54">
        <v>0</v>
      </c>
      <c r="K109" s="54" t="s">
        <v>377</v>
      </c>
      <c r="L109" s="54"/>
      <c r="M109" s="54"/>
      <c r="O109" s="166" t="str">
        <f>_xlfn.IFERROR(K109/G109*100-100," ")</f>
        <v> </v>
      </c>
      <c r="P109" s="154" t="str">
        <f>_xlfn.IFERROR(L109/H109*100-100," ")</f>
        <v> </v>
      </c>
      <c r="Q109" s="154" t="str">
        <f>_xlfn.IFERROR(M109/I109*100-100," ")</f>
        <v> </v>
      </c>
      <c r="R109" s="53"/>
      <c r="S109" s="84"/>
      <c r="T109" s="51">
        <v>71</v>
      </c>
      <c r="U109" s="94" t="s">
        <v>77</v>
      </c>
      <c r="Z109" s="54">
        <v>3493364</v>
      </c>
      <c r="AA109" s="54">
        <v>4514360</v>
      </c>
      <c r="AB109" s="54">
        <v>7447836.000000001</v>
      </c>
      <c r="AC109" s="54">
        <v>8485616</v>
      </c>
      <c r="AD109" s="54">
        <v>1036282</v>
      </c>
      <c r="AE109" s="54">
        <v>1753080.9999999995</v>
      </c>
      <c r="AF109" s="54"/>
      <c r="AG109" s="54"/>
      <c r="AH109" s="166">
        <f>_xlfn.IFERROR(AD109/Z109*100-100," ")</f>
        <v>-70.33569934309736</v>
      </c>
      <c r="AI109" s="154">
        <f>_xlfn.IFERROR(AE109/AA109*100-100," ")</f>
        <v>-61.16656624637823</v>
      </c>
    </row>
    <row r="110" spans="1:35" ht="15">
      <c r="A110" s="51">
        <v>72</v>
      </c>
      <c r="B110" s="94" t="s">
        <v>255</v>
      </c>
      <c r="C110" s="84"/>
      <c r="D110" s="84"/>
      <c r="E110" s="84"/>
      <c r="F110" s="84"/>
      <c r="G110" s="54">
        <v>0</v>
      </c>
      <c r="H110" s="54">
        <v>0</v>
      </c>
      <c r="I110" s="54">
        <v>0</v>
      </c>
      <c r="J110" s="54">
        <v>0</v>
      </c>
      <c r="K110" s="54" t="s">
        <v>377</v>
      </c>
      <c r="L110" s="54"/>
      <c r="M110" s="54"/>
      <c r="O110" s="166" t="str">
        <f>_xlfn.IFERROR(K110/G110*100-100," ")</f>
        <v> </v>
      </c>
      <c r="P110" s="154" t="str">
        <f>_xlfn.IFERROR(L110/H110*100-100," ")</f>
        <v> </v>
      </c>
      <c r="Q110" s="154" t="str">
        <f>_xlfn.IFERROR(M110/I110*100-100," ")</f>
        <v> </v>
      </c>
      <c r="R110" s="53"/>
      <c r="S110" s="84"/>
      <c r="T110" s="51">
        <v>72</v>
      </c>
      <c r="U110" s="94" t="s">
        <v>83</v>
      </c>
      <c r="Z110" s="54">
        <v>1591305</v>
      </c>
      <c r="AA110" s="54">
        <v>3484196</v>
      </c>
      <c r="AB110" s="54">
        <v>5037332</v>
      </c>
      <c r="AC110" s="54">
        <v>8975543</v>
      </c>
      <c r="AD110" s="54">
        <v>1682185</v>
      </c>
      <c r="AE110" s="54">
        <v>2962535.9999999995</v>
      </c>
      <c r="AF110" s="54"/>
      <c r="AG110" s="54"/>
      <c r="AH110" s="166">
        <f>_xlfn.IFERROR(AD110/Z110*100-100," ")</f>
        <v>5.711035910777639</v>
      </c>
      <c r="AI110" s="154">
        <f>_xlfn.IFERROR(AE110/AA110*100-100," ")</f>
        <v>-14.972177225391476</v>
      </c>
    </row>
    <row r="111" spans="1:35" ht="15">
      <c r="A111" s="43">
        <v>73</v>
      </c>
      <c r="B111" s="94" t="s">
        <v>256</v>
      </c>
      <c r="C111" s="84"/>
      <c r="D111" s="84"/>
      <c r="E111" s="84"/>
      <c r="F111" s="84"/>
      <c r="G111" s="54">
        <v>0</v>
      </c>
      <c r="H111" s="54">
        <v>0</v>
      </c>
      <c r="I111" s="54">
        <v>0</v>
      </c>
      <c r="J111" s="54">
        <v>0</v>
      </c>
      <c r="K111" s="54" t="s">
        <v>377</v>
      </c>
      <c r="L111" s="54"/>
      <c r="M111" s="54"/>
      <c r="O111" s="166" t="str">
        <f>_xlfn.IFERROR(K111/G111*100-100," ")</f>
        <v> </v>
      </c>
      <c r="P111" s="154" t="str">
        <f>_xlfn.IFERROR(L111/H111*100-100," ")</f>
        <v> </v>
      </c>
      <c r="Q111" s="154" t="str">
        <f>_xlfn.IFERROR(M111/I111*100-100," ")</f>
        <v> </v>
      </c>
      <c r="R111" s="53"/>
      <c r="S111" s="84"/>
      <c r="T111" s="43">
        <v>73</v>
      </c>
      <c r="U111" s="94" t="s">
        <v>254</v>
      </c>
      <c r="Z111" s="54">
        <v>163337</v>
      </c>
      <c r="AA111" s="54">
        <v>405337</v>
      </c>
      <c r="AB111" s="54">
        <v>620699</v>
      </c>
      <c r="AC111" s="54">
        <v>783740</v>
      </c>
      <c r="AD111" s="54">
        <v>118931</v>
      </c>
      <c r="AE111" s="54">
        <v>221894.99999999997</v>
      </c>
      <c r="AF111" s="54"/>
      <c r="AG111" s="54"/>
      <c r="AH111" s="166">
        <f>_xlfn.IFERROR(AD111/Z111*100-100," ")</f>
        <v>-27.18673662427986</v>
      </c>
      <c r="AI111" s="154">
        <f>_xlfn.IFERROR(AE111/AA111*100-100," ")</f>
        <v>-45.25666297426586</v>
      </c>
    </row>
    <row r="112" spans="1:35" ht="15">
      <c r="A112" s="51">
        <v>74</v>
      </c>
      <c r="B112" s="94" t="s">
        <v>257</v>
      </c>
      <c r="C112" s="84"/>
      <c r="D112" s="84"/>
      <c r="E112" s="84"/>
      <c r="F112" s="84"/>
      <c r="G112" s="54">
        <v>0</v>
      </c>
      <c r="H112" s="54">
        <v>0</v>
      </c>
      <c r="I112" s="54">
        <v>0</v>
      </c>
      <c r="J112" s="54">
        <v>0</v>
      </c>
      <c r="K112" s="54" t="s">
        <v>377</v>
      </c>
      <c r="L112" s="54"/>
      <c r="M112" s="54"/>
      <c r="O112" s="166" t="str">
        <f>_xlfn.IFERROR(K112/G112*100-100," ")</f>
        <v> </v>
      </c>
      <c r="P112" s="154" t="str">
        <f>_xlfn.IFERROR(L112/H112*100-100," ")</f>
        <v> </v>
      </c>
      <c r="Q112" s="154" t="str">
        <f>_xlfn.IFERROR(M112/I112*100-100," ")</f>
        <v> </v>
      </c>
      <c r="R112" s="53"/>
      <c r="S112" s="84"/>
      <c r="T112" s="51">
        <v>74</v>
      </c>
      <c r="U112" s="94" t="s">
        <v>255</v>
      </c>
      <c r="Z112" s="54">
        <v>0</v>
      </c>
      <c r="AA112" s="54">
        <v>2002</v>
      </c>
      <c r="AB112" s="54">
        <v>11503</v>
      </c>
      <c r="AC112" s="54">
        <v>16226</v>
      </c>
      <c r="AD112" s="54">
        <v>9102</v>
      </c>
      <c r="AE112" s="54">
        <v>9102</v>
      </c>
      <c r="AF112" s="54"/>
      <c r="AG112" s="54"/>
      <c r="AH112" s="166" t="str">
        <f>_xlfn.IFERROR(AD112/Z112*100-100," ")</f>
        <v> </v>
      </c>
      <c r="AI112" s="154">
        <f>_xlfn.IFERROR(AE112/AA112*100-100," ")</f>
        <v>354.6453546453546</v>
      </c>
    </row>
    <row r="113" spans="1:35" ht="15">
      <c r="A113" s="51">
        <v>75</v>
      </c>
      <c r="B113" s="94" t="s">
        <v>258</v>
      </c>
      <c r="C113" s="84"/>
      <c r="D113" s="84"/>
      <c r="E113" s="84"/>
      <c r="F113" s="84"/>
      <c r="G113" s="54">
        <v>0</v>
      </c>
      <c r="H113" s="54">
        <v>0</v>
      </c>
      <c r="I113" s="54">
        <v>0</v>
      </c>
      <c r="J113" s="54">
        <v>0</v>
      </c>
      <c r="K113" s="54"/>
      <c r="L113" s="54"/>
      <c r="M113" s="54"/>
      <c r="O113" s="166" t="str">
        <f>_xlfn.IFERROR(K113/G113*100-100," ")</f>
        <v> </v>
      </c>
      <c r="P113" s="154" t="str">
        <f>_xlfn.IFERROR(L113/H113*100-100," ")</f>
        <v> </v>
      </c>
      <c r="Q113" s="154" t="str">
        <f>_xlfn.IFERROR(M113/I113*100-100," ")</f>
        <v> </v>
      </c>
      <c r="R113" s="53"/>
      <c r="S113" s="84"/>
      <c r="T113" s="51">
        <v>75</v>
      </c>
      <c r="U113" s="94" t="s">
        <v>256</v>
      </c>
      <c r="Z113" s="54">
        <v>42649</v>
      </c>
      <c r="AA113" s="54">
        <v>154866</v>
      </c>
      <c r="AB113" s="54">
        <v>205293</v>
      </c>
      <c r="AC113" s="54">
        <v>308199</v>
      </c>
      <c r="AD113" s="54">
        <v>12176</v>
      </c>
      <c r="AE113" s="54">
        <v>19936</v>
      </c>
      <c r="AF113" s="54"/>
      <c r="AG113" s="54"/>
      <c r="AH113" s="166">
        <f>_xlfn.IFERROR(AD113/Z113*100-100," ")</f>
        <v>-71.45067879668926</v>
      </c>
      <c r="AI113" s="154">
        <f>_xlfn.IFERROR(AE113/AA113*100-100," ")</f>
        <v>-87.12693554427699</v>
      </c>
    </row>
    <row r="114" spans="1:35" ht="15">
      <c r="A114" s="51">
        <v>76</v>
      </c>
      <c r="B114" s="94" t="s">
        <v>259</v>
      </c>
      <c r="C114" s="83"/>
      <c r="D114" s="83"/>
      <c r="E114" s="83"/>
      <c r="F114" s="83"/>
      <c r="G114" s="54">
        <v>1703</v>
      </c>
      <c r="H114" s="54">
        <v>1703</v>
      </c>
      <c r="I114" s="54">
        <v>1703</v>
      </c>
      <c r="J114" s="54">
        <v>1703</v>
      </c>
      <c r="K114" s="54" t="s">
        <v>377</v>
      </c>
      <c r="L114" s="54"/>
      <c r="M114" s="54"/>
      <c r="O114" s="166" t="str">
        <f>_xlfn.IFERROR(K114/G114*100-100," ")</f>
        <v> </v>
      </c>
      <c r="P114" s="154">
        <f>_xlfn.IFERROR(L114/H114*100-100," ")</f>
        <v>-100</v>
      </c>
      <c r="Q114" s="154">
        <f>_xlfn.IFERROR(M114/I114*100-100," ")</f>
        <v>-100</v>
      </c>
      <c r="R114" s="53"/>
      <c r="S114" s="83"/>
      <c r="T114" s="51">
        <v>76</v>
      </c>
      <c r="U114" s="94" t="s">
        <v>257</v>
      </c>
      <c r="Z114" s="54">
        <v>191739</v>
      </c>
      <c r="AA114" s="54">
        <v>233284</v>
      </c>
      <c r="AB114" s="54">
        <v>275934</v>
      </c>
      <c r="AC114" s="54">
        <v>308583</v>
      </c>
      <c r="AD114" s="54">
        <v>22827</v>
      </c>
      <c r="AE114" s="54">
        <v>38807</v>
      </c>
      <c r="AF114" s="54"/>
      <c r="AG114" s="54"/>
      <c r="AH114" s="166">
        <f>_xlfn.IFERROR(AD114/Z114*100-100," ")</f>
        <v>-88.09475380595497</v>
      </c>
      <c r="AI114" s="154">
        <f>_xlfn.IFERROR(AE114/AA114*100-100," ")</f>
        <v>-83.3649114384184</v>
      </c>
    </row>
    <row r="115" spans="1:35" ht="15">
      <c r="A115" s="51">
        <v>77</v>
      </c>
      <c r="B115" s="94" t="s">
        <v>260</v>
      </c>
      <c r="C115" s="84"/>
      <c r="D115" s="84"/>
      <c r="E115" s="84"/>
      <c r="F115" s="84"/>
      <c r="G115" s="54">
        <v>0</v>
      </c>
      <c r="H115" s="54">
        <v>0</v>
      </c>
      <c r="I115" s="54">
        <v>0</v>
      </c>
      <c r="J115" s="54">
        <v>0</v>
      </c>
      <c r="K115" s="54" t="s">
        <v>377</v>
      </c>
      <c r="L115" s="54"/>
      <c r="M115" s="54"/>
      <c r="O115" s="166" t="str">
        <f>_xlfn.IFERROR(K115/G115*100-100," ")</f>
        <v> </v>
      </c>
      <c r="P115" s="154" t="str">
        <f>_xlfn.IFERROR(L115/H115*100-100," ")</f>
        <v> </v>
      </c>
      <c r="Q115" s="154" t="str">
        <f>_xlfn.IFERROR(M115/I115*100-100," ")</f>
        <v> </v>
      </c>
      <c r="R115" s="53"/>
      <c r="S115" s="84"/>
      <c r="T115" s="51">
        <v>77</v>
      </c>
      <c r="U115" s="94" t="s">
        <v>258</v>
      </c>
      <c r="Z115" s="54">
        <v>107478.99999999999</v>
      </c>
      <c r="AA115" s="54">
        <v>107478.99999999999</v>
      </c>
      <c r="AB115" s="54">
        <v>120693.99999999999</v>
      </c>
      <c r="AC115" s="54">
        <v>120693.99999999999</v>
      </c>
      <c r="AD115" s="54"/>
      <c r="AE115" s="54"/>
      <c r="AF115" s="54"/>
      <c r="AG115" s="54"/>
      <c r="AH115" s="166">
        <f>_xlfn.IFERROR(AD115/Z115*100-100," ")</f>
        <v>-100</v>
      </c>
      <c r="AI115" s="154">
        <f>_xlfn.IFERROR(AE115/AA115*100-100," ")</f>
        <v>-100</v>
      </c>
    </row>
    <row r="116" spans="1:35" ht="15">
      <c r="A116" s="51">
        <v>78</v>
      </c>
      <c r="B116" s="94" t="s">
        <v>262</v>
      </c>
      <c r="C116" s="84"/>
      <c r="D116" s="84"/>
      <c r="E116" s="84"/>
      <c r="F116" s="84"/>
      <c r="G116" s="54">
        <v>0</v>
      </c>
      <c r="H116" s="54">
        <v>0</v>
      </c>
      <c r="I116" s="54">
        <v>0</v>
      </c>
      <c r="J116" s="54">
        <v>0</v>
      </c>
      <c r="K116" s="54"/>
      <c r="L116" s="54"/>
      <c r="M116" s="54"/>
      <c r="O116" s="166" t="str">
        <f>_xlfn.IFERROR(K116/G116*100-100," ")</f>
        <v> </v>
      </c>
      <c r="P116" s="154" t="str">
        <f>_xlfn.IFERROR(L116/H116*100-100," ")</f>
        <v> </v>
      </c>
      <c r="Q116" s="154" t="str">
        <f>_xlfn.IFERROR(M116/I116*100-100," ")</f>
        <v> </v>
      </c>
      <c r="R116" s="53"/>
      <c r="S116" s="84"/>
      <c r="T116" s="51">
        <v>78</v>
      </c>
      <c r="U116" s="94" t="s">
        <v>259</v>
      </c>
      <c r="Z116" s="54">
        <v>43935</v>
      </c>
      <c r="AA116" s="54">
        <v>157778</v>
      </c>
      <c r="AB116" s="54">
        <v>251925</v>
      </c>
      <c r="AC116" s="54">
        <v>326986</v>
      </c>
      <c r="AD116" s="54">
        <v>32922</v>
      </c>
      <c r="AE116" s="54">
        <v>199335</v>
      </c>
      <c r="AF116" s="54"/>
      <c r="AG116" s="54"/>
      <c r="AH116" s="166">
        <f>_xlfn.IFERROR(AD116/Z116*100-100," ")</f>
        <v>-25.066575623079544</v>
      </c>
      <c r="AI116" s="154">
        <f>_xlfn.IFERROR(AE116/AA116*100-100," ")</f>
        <v>26.338906564920322</v>
      </c>
    </row>
    <row r="117" spans="1:35" ht="15">
      <c r="A117" s="43">
        <v>79</v>
      </c>
      <c r="B117" s="94" t="s">
        <v>264</v>
      </c>
      <c r="C117" s="84"/>
      <c r="D117" s="84"/>
      <c r="E117" s="84"/>
      <c r="F117" s="84"/>
      <c r="G117" s="54">
        <v>0</v>
      </c>
      <c r="H117" s="54">
        <v>0</v>
      </c>
      <c r="I117" s="54">
        <v>0</v>
      </c>
      <c r="J117" s="54">
        <v>0</v>
      </c>
      <c r="K117" s="54"/>
      <c r="L117" s="54"/>
      <c r="M117" s="54">
        <v>1190</v>
      </c>
      <c r="O117" s="166" t="str">
        <f>_xlfn.IFERROR(K117/G117*100-100," ")</f>
        <v> </v>
      </c>
      <c r="P117" s="154" t="str">
        <f>_xlfn.IFERROR(L117/H117*100-100," ")</f>
        <v> </v>
      </c>
      <c r="Q117" s="154" t="str">
        <f>_xlfn.IFERROR(M117/I117*100-100," ")</f>
        <v> </v>
      </c>
      <c r="R117" s="53"/>
      <c r="S117" s="84"/>
      <c r="T117" s="43">
        <v>79</v>
      </c>
      <c r="U117" s="94" t="s">
        <v>260</v>
      </c>
      <c r="Z117" s="54">
        <v>160303</v>
      </c>
      <c r="AA117" s="54">
        <v>207795</v>
      </c>
      <c r="AB117" s="54">
        <v>273505</v>
      </c>
      <c r="AC117" s="54">
        <v>387702</v>
      </c>
      <c r="AD117" s="54">
        <v>183114</v>
      </c>
      <c r="AE117" s="54">
        <v>245786.99999999997</v>
      </c>
      <c r="AF117" s="54"/>
      <c r="AG117" s="54"/>
      <c r="AH117" s="166">
        <f>_xlfn.IFERROR(AD117/Z117*100-100," ")</f>
        <v>14.229927075600585</v>
      </c>
      <c r="AI117" s="154">
        <f>_xlfn.IFERROR(AE117/AA117*100-100," ")</f>
        <v>18.283404316754485</v>
      </c>
    </row>
    <row r="118" spans="1:35" ht="15">
      <c r="A118" s="51">
        <v>80</v>
      </c>
      <c r="B118" s="94" t="s">
        <v>265</v>
      </c>
      <c r="C118" s="84"/>
      <c r="D118" s="84"/>
      <c r="E118" s="84"/>
      <c r="F118" s="84"/>
      <c r="G118" s="54">
        <v>0</v>
      </c>
      <c r="H118" s="54">
        <v>0</v>
      </c>
      <c r="I118" s="54">
        <v>0</v>
      </c>
      <c r="J118" s="54">
        <v>0</v>
      </c>
      <c r="K118" s="54"/>
      <c r="L118" s="54"/>
      <c r="M118" s="54"/>
      <c r="O118" s="166" t="str">
        <f>_xlfn.IFERROR(K118/G118*100-100," ")</f>
        <v> </v>
      </c>
      <c r="P118" s="154" t="str">
        <f>_xlfn.IFERROR(L118/H118*100-100," ")</f>
        <v> </v>
      </c>
      <c r="Q118" s="154" t="str">
        <f>_xlfn.IFERROR(M118/I118*100-100," ")</f>
        <v> </v>
      </c>
      <c r="R118" s="53"/>
      <c r="S118" s="84"/>
      <c r="T118" s="51">
        <v>80</v>
      </c>
      <c r="U118" s="94" t="s">
        <v>262</v>
      </c>
      <c r="Z118" s="54">
        <v>106827</v>
      </c>
      <c r="AA118" s="54">
        <v>106827</v>
      </c>
      <c r="AB118" s="54">
        <v>106827</v>
      </c>
      <c r="AC118" s="54">
        <v>135492</v>
      </c>
      <c r="AD118" s="54"/>
      <c r="AE118" s="54"/>
      <c r="AF118" s="54"/>
      <c r="AG118" s="54"/>
      <c r="AH118" s="166">
        <f>_xlfn.IFERROR(AD118/Z118*100-100," ")</f>
        <v>-100</v>
      </c>
      <c r="AI118" s="154">
        <f>_xlfn.IFERROR(AE118/AA118*100-100," ")</f>
        <v>-100</v>
      </c>
    </row>
    <row r="119" spans="1:35" ht="15">
      <c r="A119" s="51">
        <v>81</v>
      </c>
      <c r="B119" s="94" t="s">
        <v>267</v>
      </c>
      <c r="C119" s="84"/>
      <c r="D119" s="84"/>
      <c r="E119" s="84"/>
      <c r="F119" s="84"/>
      <c r="G119" s="54">
        <v>0</v>
      </c>
      <c r="H119" s="54">
        <v>0</v>
      </c>
      <c r="I119" s="54">
        <v>0</v>
      </c>
      <c r="J119" s="54">
        <v>0</v>
      </c>
      <c r="K119" s="54" t="s">
        <v>377</v>
      </c>
      <c r="L119" s="54"/>
      <c r="M119" s="54"/>
      <c r="O119" s="166" t="str">
        <f>_xlfn.IFERROR(K119/G119*100-100," ")</f>
        <v> </v>
      </c>
      <c r="P119" s="154" t="str">
        <f>_xlfn.IFERROR(L119/H119*100-100," ")</f>
        <v> </v>
      </c>
      <c r="Q119" s="154" t="str">
        <f>_xlfn.IFERROR(M119/I119*100-100," ")</f>
        <v> </v>
      </c>
      <c r="R119" s="53"/>
      <c r="S119" s="84"/>
      <c r="T119" s="51">
        <v>81</v>
      </c>
      <c r="U119" s="94" t="s">
        <v>264</v>
      </c>
      <c r="Z119" s="54">
        <v>0</v>
      </c>
      <c r="AA119" s="54">
        <v>0</v>
      </c>
      <c r="AB119" s="54">
        <v>0</v>
      </c>
      <c r="AC119" s="54">
        <v>365418</v>
      </c>
      <c r="AD119" s="54"/>
      <c r="AE119" s="54">
        <v>22866</v>
      </c>
      <c r="AF119" s="54"/>
      <c r="AG119" s="54"/>
      <c r="AH119" s="166" t="str">
        <f>_xlfn.IFERROR(AD119/Z119*100-100," ")</f>
        <v> </v>
      </c>
      <c r="AI119" s="154" t="str">
        <f>_xlfn.IFERROR(AE119/AA119*100-100," ")</f>
        <v> </v>
      </c>
    </row>
    <row r="120" spans="1:35" ht="15">
      <c r="A120" s="51">
        <v>82</v>
      </c>
      <c r="B120" s="94" t="s">
        <v>268</v>
      </c>
      <c r="C120" s="84"/>
      <c r="D120" s="84"/>
      <c r="E120" s="84"/>
      <c r="F120" s="84"/>
      <c r="G120" s="54">
        <v>0</v>
      </c>
      <c r="H120" s="54">
        <v>0</v>
      </c>
      <c r="I120" s="54">
        <v>0</v>
      </c>
      <c r="J120" s="54">
        <v>0</v>
      </c>
      <c r="K120" s="54"/>
      <c r="L120" s="54"/>
      <c r="M120" s="54"/>
      <c r="O120" s="166" t="str">
        <f>_xlfn.IFERROR(K120/G120*100-100," ")</f>
        <v> </v>
      </c>
      <c r="P120" s="154" t="str">
        <f>_xlfn.IFERROR(L120/H120*100-100," ")</f>
        <v> </v>
      </c>
      <c r="Q120" s="154" t="str">
        <f>_xlfn.IFERROR(M120/I120*100-100," ")</f>
        <v> </v>
      </c>
      <c r="R120" s="53"/>
      <c r="S120" s="84"/>
      <c r="T120" s="51">
        <v>82</v>
      </c>
      <c r="U120" s="94" t="s">
        <v>265</v>
      </c>
      <c r="Z120" s="54">
        <v>0</v>
      </c>
      <c r="AA120" s="54">
        <v>0</v>
      </c>
      <c r="AB120" s="54">
        <v>195130</v>
      </c>
      <c r="AC120" s="54">
        <v>195130</v>
      </c>
      <c r="AD120" s="54"/>
      <c r="AE120" s="54"/>
      <c r="AF120" s="54"/>
      <c r="AG120" s="54"/>
      <c r="AH120" s="166" t="str">
        <f>_xlfn.IFERROR(AD120/Z120*100-100," ")</f>
        <v> </v>
      </c>
      <c r="AI120" s="154" t="str">
        <f>_xlfn.IFERROR(AE120/AA120*100-100," ")</f>
        <v> </v>
      </c>
    </row>
    <row r="121" spans="1:35" ht="15">
      <c r="A121" s="51">
        <v>83</v>
      </c>
      <c r="B121" s="94" t="s">
        <v>270</v>
      </c>
      <c r="C121" s="84"/>
      <c r="D121" s="84"/>
      <c r="E121" s="84"/>
      <c r="F121" s="84"/>
      <c r="G121" s="54">
        <v>0</v>
      </c>
      <c r="H121" s="54">
        <v>0</v>
      </c>
      <c r="I121" s="54">
        <v>0</v>
      </c>
      <c r="J121" s="54">
        <v>0</v>
      </c>
      <c r="K121" s="54"/>
      <c r="L121" s="54"/>
      <c r="M121" s="54"/>
      <c r="O121" s="166" t="str">
        <f>_xlfn.IFERROR(K121/G121*100-100," ")</f>
        <v> </v>
      </c>
      <c r="P121" s="154" t="str">
        <f>_xlfn.IFERROR(L121/H121*100-100," ")</f>
        <v> </v>
      </c>
      <c r="Q121" s="154" t="str">
        <f>_xlfn.IFERROR(M121/I121*100-100," ")</f>
        <v> </v>
      </c>
      <c r="R121" s="53"/>
      <c r="S121" s="84"/>
      <c r="T121" s="51">
        <v>83</v>
      </c>
      <c r="U121" s="94" t="s">
        <v>267</v>
      </c>
      <c r="Z121" s="54">
        <v>75070</v>
      </c>
      <c r="AA121" s="54">
        <v>95472</v>
      </c>
      <c r="AB121" s="54">
        <v>151860</v>
      </c>
      <c r="AC121" s="54">
        <v>195180</v>
      </c>
      <c r="AD121" s="54">
        <v>66368</v>
      </c>
      <c r="AE121" s="54">
        <v>150956</v>
      </c>
      <c r="AF121" s="54"/>
      <c r="AG121" s="54"/>
      <c r="AH121" s="166">
        <f>_xlfn.IFERROR(AD121/Z121*100-100," ")</f>
        <v>-11.591847608898362</v>
      </c>
      <c r="AI121" s="154">
        <f>_xlfn.IFERROR(AE121/AA121*100-100," ")</f>
        <v>58.11546840958607</v>
      </c>
    </row>
    <row r="122" spans="1:35" ht="15">
      <c r="A122" s="51">
        <v>84</v>
      </c>
      <c r="B122" s="94" t="s">
        <v>271</v>
      </c>
      <c r="C122" s="83"/>
      <c r="D122" s="83"/>
      <c r="E122" s="83"/>
      <c r="F122" s="83"/>
      <c r="G122" s="54">
        <v>0</v>
      </c>
      <c r="H122" s="54">
        <v>0</v>
      </c>
      <c r="I122" s="54">
        <v>0</v>
      </c>
      <c r="J122" s="54">
        <v>0</v>
      </c>
      <c r="K122" s="54"/>
      <c r="L122" s="54"/>
      <c r="M122" s="54"/>
      <c r="O122" s="166" t="str">
        <f>_xlfn.IFERROR(K122/G122*100-100," ")</f>
        <v> </v>
      </c>
      <c r="P122" s="154" t="str">
        <f>_xlfn.IFERROR(L122/H122*100-100," ")</f>
        <v> </v>
      </c>
      <c r="Q122" s="154" t="str">
        <f>_xlfn.IFERROR(M122/I122*100-100," ")</f>
        <v> </v>
      </c>
      <c r="R122" s="53"/>
      <c r="S122" s="83"/>
      <c r="T122" s="51">
        <v>84</v>
      </c>
      <c r="U122" s="94" t="s">
        <v>268</v>
      </c>
      <c r="Z122" s="54">
        <v>0</v>
      </c>
      <c r="AA122" s="54">
        <v>0</v>
      </c>
      <c r="AB122" s="54">
        <v>158741</v>
      </c>
      <c r="AC122" s="54">
        <v>158741</v>
      </c>
      <c r="AD122" s="54"/>
      <c r="AE122" s="54"/>
      <c r="AF122" s="54"/>
      <c r="AG122" s="54"/>
      <c r="AH122" s="166" t="str">
        <f>_xlfn.IFERROR(AD122/Z122*100-100," ")</f>
        <v> </v>
      </c>
      <c r="AI122" s="154" t="str">
        <f>_xlfn.IFERROR(AE122/AA122*100-100," ")</f>
        <v> </v>
      </c>
    </row>
    <row r="123" spans="1:35" ht="15">
      <c r="A123" s="43">
        <v>85</v>
      </c>
      <c r="B123" s="94" t="s">
        <v>272</v>
      </c>
      <c r="C123" s="84"/>
      <c r="D123" s="84"/>
      <c r="E123" s="84"/>
      <c r="F123" s="84"/>
      <c r="G123" s="54">
        <v>0</v>
      </c>
      <c r="H123" s="54">
        <v>0</v>
      </c>
      <c r="I123" s="54">
        <v>0</v>
      </c>
      <c r="J123" s="54">
        <v>0</v>
      </c>
      <c r="K123" s="54"/>
      <c r="L123" s="54"/>
      <c r="M123" s="54"/>
      <c r="O123" s="166" t="str">
        <f>_xlfn.IFERROR(K123/G123*100-100," ")</f>
        <v> </v>
      </c>
      <c r="P123" s="154" t="str">
        <f>_xlfn.IFERROR(L123/H123*100-100," ")</f>
        <v> </v>
      </c>
      <c r="Q123" s="154" t="str">
        <f>_xlfn.IFERROR(M123/I123*100-100," ")</f>
        <v> </v>
      </c>
      <c r="R123" s="53"/>
      <c r="S123" s="84"/>
      <c r="T123" s="43">
        <v>85</v>
      </c>
      <c r="U123" s="94" t="s">
        <v>270</v>
      </c>
      <c r="Z123" s="54">
        <v>6958</v>
      </c>
      <c r="AA123" s="54">
        <v>6958</v>
      </c>
      <c r="AB123" s="54">
        <v>6958</v>
      </c>
      <c r="AC123" s="54">
        <v>13986</v>
      </c>
      <c r="AD123" s="54"/>
      <c r="AE123" s="54"/>
      <c r="AF123" s="54"/>
      <c r="AG123" s="54"/>
      <c r="AH123" s="166">
        <f>_xlfn.IFERROR(AD123/Z123*100-100," ")</f>
        <v>-100</v>
      </c>
      <c r="AI123" s="154">
        <f>_xlfn.IFERROR(AE123/AA123*100-100," ")</f>
        <v>-100</v>
      </c>
    </row>
    <row r="124" spans="1:35" ht="15">
      <c r="A124" s="51">
        <v>86</v>
      </c>
      <c r="B124" s="94" t="s">
        <v>273</v>
      </c>
      <c r="C124" s="84"/>
      <c r="D124" s="84"/>
      <c r="E124" s="84"/>
      <c r="F124" s="84"/>
      <c r="G124" s="54">
        <v>0</v>
      </c>
      <c r="H124" s="54">
        <v>0</v>
      </c>
      <c r="I124" s="54">
        <v>0</v>
      </c>
      <c r="J124" s="54">
        <v>0</v>
      </c>
      <c r="K124" s="54"/>
      <c r="L124" s="54"/>
      <c r="M124" s="54"/>
      <c r="O124" s="166" t="str">
        <f>_xlfn.IFERROR(K124/G124*100-100," ")</f>
        <v> </v>
      </c>
      <c r="P124" s="154" t="str">
        <f>_xlfn.IFERROR(L124/H124*100-100," ")</f>
        <v> </v>
      </c>
      <c r="Q124" s="154" t="str">
        <f>_xlfn.IFERROR(M124/I124*100-100," ")</f>
        <v> </v>
      </c>
      <c r="R124" s="53"/>
      <c r="S124" s="84"/>
      <c r="T124" s="51">
        <v>86</v>
      </c>
      <c r="U124" s="94" t="s">
        <v>271</v>
      </c>
      <c r="Z124" s="54">
        <v>0</v>
      </c>
      <c r="AA124" s="54">
        <v>0</v>
      </c>
      <c r="AB124" s="54">
        <v>0</v>
      </c>
      <c r="AC124" s="54">
        <v>6675</v>
      </c>
      <c r="AD124" s="54"/>
      <c r="AE124" s="54"/>
      <c r="AF124" s="54"/>
      <c r="AG124" s="54"/>
      <c r="AH124" s="166" t="str">
        <f>_xlfn.IFERROR(AD124/Z124*100-100," ")</f>
        <v> </v>
      </c>
      <c r="AI124" s="154" t="str">
        <f>_xlfn.IFERROR(AE124/AA124*100-100," ")</f>
        <v> </v>
      </c>
    </row>
    <row r="125" spans="1:35" ht="15">
      <c r="A125" s="51">
        <v>87</v>
      </c>
      <c r="B125" s="94" t="s">
        <v>278</v>
      </c>
      <c r="C125" s="84"/>
      <c r="D125" s="84"/>
      <c r="E125" s="84"/>
      <c r="F125" s="84"/>
      <c r="G125" s="54">
        <v>0</v>
      </c>
      <c r="H125" s="54">
        <v>0</v>
      </c>
      <c r="I125" s="54">
        <v>0</v>
      </c>
      <c r="J125" s="54">
        <v>0</v>
      </c>
      <c r="K125" s="54"/>
      <c r="L125" s="54"/>
      <c r="M125" s="54"/>
      <c r="O125" s="166" t="str">
        <f>_xlfn.IFERROR(K125/G125*100-100," ")</f>
        <v> </v>
      </c>
      <c r="P125" s="154" t="str">
        <f>_xlfn.IFERROR(L125/H125*100-100," ")</f>
        <v> </v>
      </c>
      <c r="Q125" s="154" t="str">
        <f>_xlfn.IFERROR(M125/I125*100-100," ")</f>
        <v> </v>
      </c>
      <c r="R125" s="53"/>
      <c r="S125" s="84"/>
      <c r="T125" s="51">
        <v>87</v>
      </c>
      <c r="U125" s="94" t="s">
        <v>272</v>
      </c>
      <c r="Z125" s="54">
        <v>0</v>
      </c>
      <c r="AA125" s="54">
        <v>0</v>
      </c>
      <c r="AB125" s="54">
        <v>41837</v>
      </c>
      <c r="AC125" s="54">
        <v>50058</v>
      </c>
      <c r="AD125" s="54"/>
      <c r="AE125" s="54">
        <v>80838</v>
      </c>
      <c r="AF125" s="54"/>
      <c r="AG125" s="54"/>
      <c r="AH125" s="166" t="str">
        <f>_xlfn.IFERROR(AD125/Z125*100-100," ")</f>
        <v> </v>
      </c>
      <c r="AI125" s="154" t="str">
        <f>_xlfn.IFERROR(AE125/AA125*100-100," ")</f>
        <v> </v>
      </c>
    </row>
    <row r="126" spans="1:35" ht="15">
      <c r="A126" s="51">
        <v>88</v>
      </c>
      <c r="B126" s="94" t="s">
        <v>279</v>
      </c>
      <c r="C126" s="84"/>
      <c r="D126" s="84"/>
      <c r="E126" s="84"/>
      <c r="F126" s="84"/>
      <c r="G126" s="54">
        <v>0</v>
      </c>
      <c r="H126" s="54">
        <v>15038668</v>
      </c>
      <c r="I126" s="54">
        <v>15038668</v>
      </c>
      <c r="J126" s="54">
        <v>15038668</v>
      </c>
      <c r="K126" s="54"/>
      <c r="L126" s="54"/>
      <c r="M126" s="54"/>
      <c r="O126" s="166" t="str">
        <f>_xlfn.IFERROR(K126/G126*100-100," ")</f>
        <v> </v>
      </c>
      <c r="P126" s="154">
        <f>_xlfn.IFERROR(L126/H126*100-100," ")</f>
        <v>-100</v>
      </c>
      <c r="Q126" s="154">
        <f>_xlfn.IFERROR(M126/I126*100-100," ")</f>
        <v>-100</v>
      </c>
      <c r="R126" s="53"/>
      <c r="S126" s="84"/>
      <c r="T126" s="51">
        <v>88</v>
      </c>
      <c r="U126" s="94" t="s">
        <v>273</v>
      </c>
      <c r="Z126" s="54">
        <v>0</v>
      </c>
      <c r="AA126" s="54">
        <v>0</v>
      </c>
      <c r="AB126" s="54">
        <v>0</v>
      </c>
      <c r="AC126" s="54">
        <v>1227</v>
      </c>
      <c r="AD126" s="54"/>
      <c r="AE126" s="54"/>
      <c r="AF126" s="54"/>
      <c r="AG126" s="54"/>
      <c r="AH126" s="166" t="str">
        <f>_xlfn.IFERROR(AD126/Z126*100-100," ")</f>
        <v> </v>
      </c>
      <c r="AI126" s="154" t="str">
        <f>_xlfn.IFERROR(AE126/AA126*100-100," ")</f>
        <v> </v>
      </c>
    </row>
    <row r="127" spans="1:35" ht="15">
      <c r="A127" s="51">
        <v>89</v>
      </c>
      <c r="B127" s="94" t="s">
        <v>285</v>
      </c>
      <c r="C127" s="84"/>
      <c r="D127" s="84"/>
      <c r="E127" s="84"/>
      <c r="F127" s="84"/>
      <c r="G127" s="54">
        <v>0</v>
      </c>
      <c r="H127" s="54">
        <v>0</v>
      </c>
      <c r="I127" s="54">
        <v>0</v>
      </c>
      <c r="J127" s="54">
        <v>0</v>
      </c>
      <c r="K127" s="54" t="s">
        <v>377</v>
      </c>
      <c r="L127" s="54"/>
      <c r="M127" s="54"/>
      <c r="O127" s="166" t="str">
        <f>_xlfn.IFERROR(K127/G127*100-100," ")</f>
        <v> </v>
      </c>
      <c r="P127" s="154" t="str">
        <f>_xlfn.IFERROR(L127/H127*100-100," ")</f>
        <v> </v>
      </c>
      <c r="Q127" s="154" t="str">
        <f>_xlfn.IFERROR(M127/I127*100-100," ")</f>
        <v> </v>
      </c>
      <c r="R127" s="53"/>
      <c r="S127" s="84"/>
      <c r="T127" s="51">
        <v>89</v>
      </c>
      <c r="U127" s="94" t="s">
        <v>278</v>
      </c>
      <c r="Z127" s="54">
        <v>0</v>
      </c>
      <c r="AA127" s="54">
        <v>0</v>
      </c>
      <c r="AB127" s="54">
        <v>1238</v>
      </c>
      <c r="AC127" s="54">
        <v>1238</v>
      </c>
      <c r="AD127" s="54"/>
      <c r="AE127" s="54"/>
      <c r="AF127" s="54"/>
      <c r="AG127" s="54"/>
      <c r="AH127" s="166" t="str">
        <f>_xlfn.IFERROR(AD127/Z127*100-100," ")</f>
        <v> </v>
      </c>
      <c r="AI127" s="154" t="str">
        <f>_xlfn.IFERROR(AE127/AA127*100-100," ")</f>
        <v> </v>
      </c>
    </row>
    <row r="128" spans="1:35" ht="15">
      <c r="A128" s="51">
        <v>90</v>
      </c>
      <c r="B128" s="94" t="s">
        <v>286</v>
      </c>
      <c r="C128" s="84"/>
      <c r="D128" s="84"/>
      <c r="E128" s="84"/>
      <c r="F128" s="84"/>
      <c r="G128" s="54">
        <v>0</v>
      </c>
      <c r="H128" s="54">
        <v>0</v>
      </c>
      <c r="I128" s="54">
        <v>0</v>
      </c>
      <c r="J128" s="54">
        <v>0</v>
      </c>
      <c r="K128" s="54" t="s">
        <v>377</v>
      </c>
      <c r="L128" s="54"/>
      <c r="M128" s="54"/>
      <c r="O128" s="166" t="str">
        <f>_xlfn.IFERROR(K128/G128*100-100," ")</f>
        <v> </v>
      </c>
      <c r="P128" s="154" t="str">
        <f>_xlfn.IFERROR(L128/H128*100-100," ")</f>
        <v> </v>
      </c>
      <c r="Q128" s="154" t="str">
        <f>_xlfn.IFERROR(M128/I128*100-100," ")</f>
        <v> </v>
      </c>
      <c r="R128" s="53"/>
      <c r="S128" s="84"/>
      <c r="T128" s="51">
        <v>90</v>
      </c>
      <c r="U128" s="94" t="s">
        <v>279</v>
      </c>
      <c r="Z128" s="54">
        <v>0</v>
      </c>
      <c r="AA128" s="54">
        <v>0</v>
      </c>
      <c r="AB128" s="54">
        <v>0</v>
      </c>
      <c r="AC128" s="54">
        <v>1950</v>
      </c>
      <c r="AD128" s="54"/>
      <c r="AE128" s="54">
        <v>1672</v>
      </c>
      <c r="AF128" s="54"/>
      <c r="AG128" s="54"/>
      <c r="AH128" s="166" t="str">
        <f>_xlfn.IFERROR(AD128/Z128*100-100," ")</f>
        <v> </v>
      </c>
      <c r="AI128" s="154" t="str">
        <f>_xlfn.IFERROR(AE128/AA128*100-100," ")</f>
        <v> </v>
      </c>
    </row>
    <row r="129" spans="1:35" ht="15">
      <c r="A129" s="43">
        <v>91</v>
      </c>
      <c r="B129" s="94" t="s">
        <v>289</v>
      </c>
      <c r="C129" s="84"/>
      <c r="D129" s="84"/>
      <c r="E129" s="84"/>
      <c r="F129" s="84"/>
      <c r="G129" s="54">
        <v>489007</v>
      </c>
      <c r="H129" s="54">
        <v>673920</v>
      </c>
      <c r="I129" s="54">
        <v>1219339</v>
      </c>
      <c r="J129" s="54">
        <v>1670777</v>
      </c>
      <c r="K129" s="54">
        <v>300933</v>
      </c>
      <c r="L129" s="54">
        <v>483969</v>
      </c>
      <c r="M129" s="54">
        <v>1121135</v>
      </c>
      <c r="O129" s="166">
        <f>_xlfn.IFERROR(K129/G129*100-100," ")</f>
        <v>-38.460390137564495</v>
      </c>
      <c r="P129" s="154">
        <f>_xlfn.IFERROR(L129/H129*100-100," ")</f>
        <v>-28.18598646723646</v>
      </c>
      <c r="Q129" s="154">
        <f>_xlfn.IFERROR(M129/I129*100-100," ")</f>
        <v>-8.053871810874583</v>
      </c>
      <c r="R129" s="53"/>
      <c r="S129" s="84"/>
      <c r="T129" s="43">
        <v>91</v>
      </c>
      <c r="U129" s="94" t="s">
        <v>285</v>
      </c>
      <c r="Z129" s="54">
        <v>607897.9999999999</v>
      </c>
      <c r="AA129" s="54">
        <v>1077019.9999999998</v>
      </c>
      <c r="AB129" s="54">
        <v>1258261.9999999998</v>
      </c>
      <c r="AC129" s="54">
        <v>1712025.9999999998</v>
      </c>
      <c r="AD129" s="54">
        <v>382952</v>
      </c>
      <c r="AE129" s="54">
        <v>1103811</v>
      </c>
      <c r="AF129" s="54"/>
      <c r="AG129" s="54"/>
      <c r="AH129" s="166">
        <f>_xlfn.IFERROR(AD129/Z129*100-100," ")</f>
        <v>-37.003905260421966</v>
      </c>
      <c r="AI129" s="154">
        <f>_xlfn.IFERROR(AE129/AA129*100-100," ")</f>
        <v>2.4875118382202857</v>
      </c>
    </row>
    <row r="130" spans="1:35" ht="15">
      <c r="A130" s="51">
        <v>92</v>
      </c>
      <c r="B130" s="94" t="s">
        <v>290</v>
      </c>
      <c r="C130" s="83"/>
      <c r="D130" s="83"/>
      <c r="E130" s="83"/>
      <c r="F130" s="83"/>
      <c r="G130" s="54">
        <v>447139</v>
      </c>
      <c r="H130" s="54">
        <v>1091785</v>
      </c>
      <c r="I130" s="54">
        <v>2008499</v>
      </c>
      <c r="J130" s="54">
        <v>2687107</v>
      </c>
      <c r="K130" s="54">
        <v>377314</v>
      </c>
      <c r="L130" s="54">
        <v>1289538</v>
      </c>
      <c r="M130" s="54">
        <v>2751014</v>
      </c>
      <c r="O130" s="166">
        <f>_xlfn.IFERROR(K130/G130*100-100," ")</f>
        <v>-15.615949402758417</v>
      </c>
      <c r="P130" s="154">
        <f>_xlfn.IFERROR(L130/H130*100-100," ")</f>
        <v>18.112815252087188</v>
      </c>
      <c r="Q130" s="154">
        <f>_xlfn.IFERROR(M130/I130*100-100," ")</f>
        <v>36.96865171453908</v>
      </c>
      <c r="R130" s="53"/>
      <c r="S130" s="83"/>
      <c r="T130" s="51">
        <v>92</v>
      </c>
      <c r="U130" s="94" t="s">
        <v>286</v>
      </c>
      <c r="Z130" s="54">
        <v>7325</v>
      </c>
      <c r="AA130" s="54">
        <v>30708</v>
      </c>
      <c r="AB130" s="54">
        <v>70377</v>
      </c>
      <c r="AC130" s="54">
        <v>109964</v>
      </c>
      <c r="AD130" s="54">
        <v>6840</v>
      </c>
      <c r="AE130" s="54">
        <v>6840</v>
      </c>
      <c r="AF130" s="54"/>
      <c r="AG130" s="54"/>
      <c r="AH130" s="166">
        <f>_xlfn.IFERROR(AD130/Z130*100-100," ")</f>
        <v>-6.62116040955631</v>
      </c>
      <c r="AI130" s="154">
        <f>_xlfn.IFERROR(AE130/AA130*100-100," ")</f>
        <v>-77.72567409144197</v>
      </c>
    </row>
    <row r="131" spans="1:35" ht="15">
      <c r="A131" s="51">
        <v>93</v>
      </c>
      <c r="B131" s="94" t="s">
        <v>74</v>
      </c>
      <c r="C131" s="84"/>
      <c r="D131" s="84"/>
      <c r="E131" s="84"/>
      <c r="F131" s="84"/>
      <c r="G131" s="54">
        <v>359983</v>
      </c>
      <c r="H131" s="54">
        <v>808533</v>
      </c>
      <c r="I131" s="54">
        <v>1014204</v>
      </c>
      <c r="J131" s="54">
        <v>1307752</v>
      </c>
      <c r="K131" s="54">
        <v>662169</v>
      </c>
      <c r="L131" s="54">
        <v>1388126</v>
      </c>
      <c r="M131" s="54">
        <v>2365722</v>
      </c>
      <c r="O131" s="166">
        <f>_xlfn.IFERROR(K131/G131*100-100," ")</f>
        <v>83.94451960231456</v>
      </c>
      <c r="P131" s="154">
        <f>_xlfn.IFERROR(L131/H131*100-100," ")</f>
        <v>71.68451998867084</v>
      </c>
      <c r="Q131" s="154">
        <f>_xlfn.IFERROR(M131/I131*100-100," ")</f>
        <v>133.25898931575898</v>
      </c>
      <c r="R131" s="53"/>
      <c r="S131" s="84"/>
      <c r="T131" s="51">
        <v>93</v>
      </c>
      <c r="U131" s="94" t="s">
        <v>289</v>
      </c>
      <c r="Z131" s="54">
        <v>67830</v>
      </c>
      <c r="AA131" s="54">
        <v>163927</v>
      </c>
      <c r="AB131" s="54">
        <v>415353</v>
      </c>
      <c r="AC131" s="54">
        <v>720916</v>
      </c>
      <c r="AD131" s="54">
        <v>168710</v>
      </c>
      <c r="AE131" s="54">
        <v>545749</v>
      </c>
      <c r="AF131" s="54"/>
      <c r="AG131" s="54"/>
      <c r="AH131" s="166">
        <f>_xlfn.IFERROR(AD131/Z131*100-100," ")</f>
        <v>148.7247530591184</v>
      </c>
      <c r="AI131" s="154">
        <f>_xlfn.IFERROR(AE131/AA131*100-100," ")</f>
        <v>232.92197136530285</v>
      </c>
    </row>
    <row r="132" spans="1:35" ht="15">
      <c r="A132" s="51">
        <v>94</v>
      </c>
      <c r="B132" s="94" t="s">
        <v>291</v>
      </c>
      <c r="C132" s="84"/>
      <c r="D132" s="84"/>
      <c r="E132" s="84"/>
      <c r="F132" s="84"/>
      <c r="G132" s="54">
        <v>525787</v>
      </c>
      <c r="H132" s="54">
        <v>2403323</v>
      </c>
      <c r="I132" s="54">
        <v>4828406</v>
      </c>
      <c r="J132" s="54">
        <v>5646960</v>
      </c>
      <c r="K132" s="54">
        <v>688650</v>
      </c>
      <c r="L132" s="54">
        <v>2650236</v>
      </c>
      <c r="M132" s="54">
        <v>4563499.000000001</v>
      </c>
      <c r="O132" s="166">
        <f>_xlfn.IFERROR(K132/G132*100-100," ")</f>
        <v>30.975090673599766</v>
      </c>
      <c r="P132" s="154">
        <f>_xlfn.IFERROR(L132/H132*100-100," ")</f>
        <v>10.273816711278513</v>
      </c>
      <c r="Q132" s="154">
        <f>_xlfn.IFERROR(M132/I132*100-100," ")</f>
        <v>-5.486427611928221</v>
      </c>
      <c r="R132" s="53"/>
      <c r="S132" s="84"/>
      <c r="T132" s="51">
        <v>94</v>
      </c>
      <c r="U132" s="94" t="s">
        <v>290</v>
      </c>
      <c r="Z132" s="54">
        <v>455508</v>
      </c>
      <c r="AA132" s="54">
        <v>1340419.0000000002</v>
      </c>
      <c r="AB132" s="54">
        <v>2009885.0000000002</v>
      </c>
      <c r="AC132" s="54">
        <v>2653209</v>
      </c>
      <c r="AD132" s="54">
        <v>572263</v>
      </c>
      <c r="AE132" s="54">
        <v>1057204</v>
      </c>
      <c r="AF132" s="54"/>
      <c r="AG132" s="54"/>
      <c r="AH132" s="166">
        <f>_xlfn.IFERROR(AD132/Z132*100-100," ")</f>
        <v>25.631822053619246</v>
      </c>
      <c r="AI132" s="154">
        <f>_xlfn.IFERROR(AE132/AA132*100-100," ")</f>
        <v>-21.128841056415965</v>
      </c>
    </row>
    <row r="133" spans="1:35" ht="15">
      <c r="A133" s="51">
        <v>95</v>
      </c>
      <c r="B133" s="94" t="s">
        <v>292</v>
      </c>
      <c r="C133" s="84"/>
      <c r="D133" s="84"/>
      <c r="E133" s="84"/>
      <c r="F133" s="84"/>
      <c r="G133" s="54">
        <v>43794</v>
      </c>
      <c r="H133" s="54">
        <v>43794</v>
      </c>
      <c r="I133" s="54">
        <v>43794</v>
      </c>
      <c r="J133" s="54">
        <v>82826</v>
      </c>
      <c r="K133" s="54" t="s">
        <v>377</v>
      </c>
      <c r="L133" s="54">
        <v>39114</v>
      </c>
      <c r="M133" s="54">
        <v>80741</v>
      </c>
      <c r="O133" s="166" t="str">
        <f>_xlfn.IFERROR(K133/G133*100-100," ")</f>
        <v> </v>
      </c>
      <c r="P133" s="154">
        <f>_xlfn.IFERROR(L133/H133*100-100," ")</f>
        <v>-10.686395396629678</v>
      </c>
      <c r="Q133" s="154">
        <f>_xlfn.IFERROR(M133/I133*100-100," ")</f>
        <v>84.36543818787962</v>
      </c>
      <c r="R133" s="53"/>
      <c r="S133" s="84"/>
      <c r="T133" s="51">
        <v>95</v>
      </c>
      <c r="U133" s="94" t="s">
        <v>74</v>
      </c>
      <c r="Z133" s="54">
        <v>936608.0000000001</v>
      </c>
      <c r="AA133" s="54">
        <v>2397606.0000000005</v>
      </c>
      <c r="AB133" s="54">
        <v>6467023</v>
      </c>
      <c r="AC133" s="54">
        <v>8783799</v>
      </c>
      <c r="AD133" s="54">
        <v>1483895</v>
      </c>
      <c r="AE133" s="54">
        <v>5143168.999999999</v>
      </c>
      <c r="AF133" s="54"/>
      <c r="AG133" s="54"/>
      <c r="AH133" s="166">
        <f>_xlfn.IFERROR(AD133/Z133*100-100," ")</f>
        <v>58.43287693464072</v>
      </c>
      <c r="AI133" s="154">
        <f>_xlfn.IFERROR(AE133/AA133*100-100," ")</f>
        <v>114.51268473635778</v>
      </c>
    </row>
    <row r="134" spans="1:35" ht="15">
      <c r="A134" s="51">
        <v>96</v>
      </c>
      <c r="B134" s="94" t="s">
        <v>293</v>
      </c>
      <c r="C134" s="84"/>
      <c r="D134" s="84"/>
      <c r="E134" s="84"/>
      <c r="F134" s="84"/>
      <c r="G134" s="54">
        <v>0</v>
      </c>
      <c r="H134" s="54">
        <v>0</v>
      </c>
      <c r="I134" s="54">
        <v>0</v>
      </c>
      <c r="J134" s="54">
        <v>0</v>
      </c>
      <c r="K134" s="54" t="s">
        <v>377</v>
      </c>
      <c r="L134" s="54"/>
      <c r="M134" s="54"/>
      <c r="O134" s="166" t="str">
        <f>_xlfn.IFERROR(K134/G134*100-100," ")</f>
        <v> </v>
      </c>
      <c r="P134" s="154" t="str">
        <f>_xlfn.IFERROR(L134/H134*100-100," ")</f>
        <v> </v>
      </c>
      <c r="Q134" s="154" t="str">
        <f>_xlfn.IFERROR(M134/I134*100-100," ")</f>
        <v> </v>
      </c>
      <c r="R134" s="53"/>
      <c r="S134" s="84"/>
      <c r="T134" s="51">
        <v>96</v>
      </c>
      <c r="U134" s="94" t="s">
        <v>291</v>
      </c>
      <c r="Z134" s="54">
        <v>796970</v>
      </c>
      <c r="AA134" s="54">
        <v>1301617</v>
      </c>
      <c r="AB134" s="54">
        <v>3486740.9999999995</v>
      </c>
      <c r="AC134" s="54">
        <v>4127991.9999999995</v>
      </c>
      <c r="AD134" s="54">
        <v>704417</v>
      </c>
      <c r="AE134" s="54">
        <v>2055398.9999999995</v>
      </c>
      <c r="AF134" s="54"/>
      <c r="AG134" s="54"/>
      <c r="AH134" s="166">
        <f>_xlfn.IFERROR(AD134/Z134*100-100," ")</f>
        <v>-11.61310965281001</v>
      </c>
      <c r="AI134" s="154">
        <f>_xlfn.IFERROR(AE134/AA134*100-100," ")</f>
        <v>57.91119814814954</v>
      </c>
    </row>
    <row r="135" spans="1:35" ht="15">
      <c r="A135" s="43">
        <v>97</v>
      </c>
      <c r="B135" s="94" t="s">
        <v>294</v>
      </c>
      <c r="C135" s="84"/>
      <c r="D135" s="84"/>
      <c r="E135" s="84"/>
      <c r="F135" s="84"/>
      <c r="G135" s="54">
        <v>27450</v>
      </c>
      <c r="H135" s="54">
        <v>71778</v>
      </c>
      <c r="I135" s="54">
        <v>379863</v>
      </c>
      <c r="J135" s="54">
        <v>379863</v>
      </c>
      <c r="K135" s="54" t="s">
        <v>377</v>
      </c>
      <c r="L135" s="54">
        <v>15226</v>
      </c>
      <c r="M135" s="54">
        <v>308952</v>
      </c>
      <c r="O135" s="166" t="str">
        <f>_xlfn.IFERROR(K135/G135*100-100," ")</f>
        <v> </v>
      </c>
      <c r="P135" s="154">
        <f>_xlfn.IFERROR(L135/H135*100-100," ")</f>
        <v>-78.78737217531834</v>
      </c>
      <c r="Q135" s="154">
        <f>_xlfn.IFERROR(M135/I135*100-100," ")</f>
        <v>-18.667519605752602</v>
      </c>
      <c r="R135" s="53"/>
      <c r="S135" s="84"/>
      <c r="T135" s="43">
        <v>97</v>
      </c>
      <c r="U135" s="94" t="s">
        <v>292</v>
      </c>
      <c r="Z135" s="54">
        <v>112951</v>
      </c>
      <c r="AA135" s="54">
        <v>380024</v>
      </c>
      <c r="AB135" s="54">
        <v>427774</v>
      </c>
      <c r="AC135" s="54">
        <v>446629</v>
      </c>
      <c r="AD135" s="54">
        <v>558137</v>
      </c>
      <c r="AE135" s="54">
        <v>608397</v>
      </c>
      <c r="AF135" s="54"/>
      <c r="AG135" s="54"/>
      <c r="AH135" s="166">
        <f>_xlfn.IFERROR(AD135/Z135*100-100," ")</f>
        <v>394.1408221264088</v>
      </c>
      <c r="AI135" s="154">
        <f>_xlfn.IFERROR(AE135/AA135*100-100," ")</f>
        <v>60.09436246131824</v>
      </c>
    </row>
    <row r="136" spans="1:35" ht="15">
      <c r="A136" s="51">
        <v>98</v>
      </c>
      <c r="B136" s="94" t="s">
        <v>295</v>
      </c>
      <c r="C136" s="84"/>
      <c r="D136" s="84"/>
      <c r="E136" s="84"/>
      <c r="F136" s="84"/>
      <c r="G136" s="54">
        <v>245878</v>
      </c>
      <c r="H136" s="54">
        <v>697184</v>
      </c>
      <c r="I136" s="54">
        <v>1461942</v>
      </c>
      <c r="J136" s="54">
        <v>1501291</v>
      </c>
      <c r="K136" s="54">
        <v>240801</v>
      </c>
      <c r="L136" s="54">
        <v>593348</v>
      </c>
      <c r="M136" s="54">
        <v>2340486</v>
      </c>
      <c r="O136" s="166">
        <f>_xlfn.IFERROR(K136/G136*100-100," ")</f>
        <v>-2.0648451671154078</v>
      </c>
      <c r="P136" s="154">
        <f>_xlfn.IFERROR(L136/H136*100-100," ")</f>
        <v>-14.893629228438982</v>
      </c>
      <c r="Q136" s="154">
        <f>_xlfn.IFERROR(M136/I136*100-100," ")</f>
        <v>60.094312907078375</v>
      </c>
      <c r="R136" s="53"/>
      <c r="S136" s="84"/>
      <c r="T136" s="51">
        <v>98</v>
      </c>
      <c r="U136" s="94" t="s">
        <v>293</v>
      </c>
      <c r="Z136" s="54">
        <v>19390</v>
      </c>
      <c r="AA136" s="54">
        <v>56655</v>
      </c>
      <c r="AB136" s="54">
        <v>108984</v>
      </c>
      <c r="AC136" s="54">
        <v>175490</v>
      </c>
      <c r="AD136" s="54">
        <v>53593</v>
      </c>
      <c r="AE136" s="54">
        <v>93314</v>
      </c>
      <c r="AF136" s="54"/>
      <c r="AG136" s="54"/>
      <c r="AH136" s="166">
        <f>_xlfn.IFERROR(AD136/Z136*100-100," ")</f>
        <v>176.395048994327</v>
      </c>
      <c r="AI136" s="154">
        <f>_xlfn.IFERROR(AE136/AA136*100-100," ")</f>
        <v>64.7056746977319</v>
      </c>
    </row>
    <row r="137" spans="1:35" ht="15">
      <c r="A137" s="51">
        <v>99</v>
      </c>
      <c r="B137" s="94" t="s">
        <v>296</v>
      </c>
      <c r="C137" s="84"/>
      <c r="D137" s="84"/>
      <c r="E137" s="84"/>
      <c r="F137" s="84"/>
      <c r="G137" s="54">
        <v>264122</v>
      </c>
      <c r="H137" s="54">
        <v>264122</v>
      </c>
      <c r="I137" s="54">
        <v>264122</v>
      </c>
      <c r="J137" s="54">
        <v>264122</v>
      </c>
      <c r="K137" s="54" t="s">
        <v>377</v>
      </c>
      <c r="L137" s="54">
        <v>296623</v>
      </c>
      <c r="M137" s="54">
        <v>296623</v>
      </c>
      <c r="O137" s="166" t="str">
        <f>_xlfn.IFERROR(K137/G137*100-100," ")</f>
        <v> </v>
      </c>
      <c r="P137" s="154">
        <f>_xlfn.IFERROR(L137/H137*100-100," ")</f>
        <v>12.305298309114733</v>
      </c>
      <c r="Q137" s="154">
        <f>_xlfn.IFERROR(M137/I137*100-100," ")</f>
        <v>12.305298309114733</v>
      </c>
      <c r="R137" s="53"/>
      <c r="S137" s="84"/>
      <c r="T137" s="51">
        <v>99</v>
      </c>
      <c r="U137" s="94" t="s">
        <v>294</v>
      </c>
      <c r="Z137" s="54">
        <v>124156</v>
      </c>
      <c r="AA137" s="54">
        <v>202606</v>
      </c>
      <c r="AB137" s="54">
        <v>271525</v>
      </c>
      <c r="AC137" s="54">
        <v>356294</v>
      </c>
      <c r="AD137" s="54">
        <v>57920</v>
      </c>
      <c r="AE137" s="54">
        <v>168866</v>
      </c>
      <c r="AF137" s="54"/>
      <c r="AG137" s="54"/>
      <c r="AH137" s="166">
        <f>_xlfn.IFERROR(AD137/Z137*100-100," ")</f>
        <v>-53.34901253262026</v>
      </c>
      <c r="AI137" s="154">
        <f>_xlfn.IFERROR(AE137/AA137*100-100," ")</f>
        <v>-16.653011263239975</v>
      </c>
    </row>
    <row r="138" spans="1:35" ht="15">
      <c r="A138" s="51">
        <v>100</v>
      </c>
      <c r="B138" s="94" t="s">
        <v>297</v>
      </c>
      <c r="C138" s="83"/>
      <c r="D138" s="83"/>
      <c r="E138" s="83"/>
      <c r="F138" s="83"/>
      <c r="G138" s="54">
        <v>0</v>
      </c>
      <c r="H138" s="54">
        <v>0</v>
      </c>
      <c r="I138" s="54">
        <v>0</v>
      </c>
      <c r="J138" s="54">
        <v>0</v>
      </c>
      <c r="K138" s="54" t="s">
        <v>377</v>
      </c>
      <c r="L138" s="54"/>
      <c r="M138" s="54"/>
      <c r="O138" s="166" t="str">
        <f>_xlfn.IFERROR(K138/G138*100-100," ")</f>
        <v> </v>
      </c>
      <c r="P138" s="154" t="str">
        <f>_xlfn.IFERROR(L138/H138*100-100," ")</f>
        <v> </v>
      </c>
      <c r="Q138" s="154" t="str">
        <f>_xlfn.IFERROR(M138/I138*100-100," ")</f>
        <v> </v>
      </c>
      <c r="R138" s="53"/>
      <c r="S138" s="83"/>
      <c r="T138" s="51">
        <v>100</v>
      </c>
      <c r="U138" s="94" t="s">
        <v>295</v>
      </c>
      <c r="Z138" s="54">
        <v>286325</v>
      </c>
      <c r="AA138" s="54">
        <v>810010</v>
      </c>
      <c r="AB138" s="54">
        <v>1332457</v>
      </c>
      <c r="AC138" s="54">
        <v>1846328</v>
      </c>
      <c r="AD138" s="54">
        <v>2238231</v>
      </c>
      <c r="AE138" s="54">
        <v>5624836.000000002</v>
      </c>
      <c r="AF138" s="54"/>
      <c r="AG138" s="54"/>
      <c r="AH138" s="166">
        <f>_xlfn.IFERROR(AD138/Z138*100-100," ")</f>
        <v>681.7099449925784</v>
      </c>
      <c r="AI138" s="154">
        <f>_xlfn.IFERROR(AE138/AA138*100-100," ")</f>
        <v>594.4156244984632</v>
      </c>
    </row>
    <row r="139" spans="1:35" ht="15">
      <c r="A139" s="51">
        <v>101</v>
      </c>
      <c r="B139" s="94" t="s">
        <v>298</v>
      </c>
      <c r="C139" s="84"/>
      <c r="D139" s="84"/>
      <c r="E139" s="84"/>
      <c r="F139" s="84"/>
      <c r="G139" s="54">
        <v>0</v>
      </c>
      <c r="H139" s="54">
        <v>0</v>
      </c>
      <c r="I139" s="54">
        <v>0</v>
      </c>
      <c r="J139" s="54">
        <v>0</v>
      </c>
      <c r="K139" s="54" t="s">
        <v>377</v>
      </c>
      <c r="L139" s="54"/>
      <c r="M139" s="54"/>
      <c r="O139" s="166" t="str">
        <f>_xlfn.IFERROR(K139/G139*100-100," ")</f>
        <v> </v>
      </c>
      <c r="P139" s="154" t="str">
        <f>_xlfn.IFERROR(L139/H139*100-100," ")</f>
        <v> </v>
      </c>
      <c r="Q139" s="154" t="str">
        <f>_xlfn.IFERROR(M139/I139*100-100," ")</f>
        <v> </v>
      </c>
      <c r="R139" s="53"/>
      <c r="S139" s="84"/>
      <c r="T139" s="51">
        <v>101</v>
      </c>
      <c r="U139" s="94" t="s">
        <v>296</v>
      </c>
      <c r="Z139" s="54">
        <v>181271.99999999997</v>
      </c>
      <c r="AA139" s="54">
        <v>724217.0000000001</v>
      </c>
      <c r="AB139" s="54">
        <v>1527928</v>
      </c>
      <c r="AC139" s="54">
        <v>2551281</v>
      </c>
      <c r="AD139" s="54">
        <v>782075</v>
      </c>
      <c r="AE139" s="54">
        <v>1433578</v>
      </c>
      <c r="AF139" s="54"/>
      <c r="AG139" s="54"/>
      <c r="AH139" s="166">
        <f>_xlfn.IFERROR(AD139/Z139*100-100," ")</f>
        <v>331.4372876119865</v>
      </c>
      <c r="AI139" s="154">
        <f>_xlfn.IFERROR(AE139/AA139*100-100," ")</f>
        <v>97.94868112734164</v>
      </c>
    </row>
    <row r="140" spans="1:35" ht="15">
      <c r="A140" s="51">
        <v>102</v>
      </c>
      <c r="B140" s="94" t="s">
        <v>299</v>
      </c>
      <c r="C140" s="84"/>
      <c r="D140" s="84"/>
      <c r="E140" s="84"/>
      <c r="F140" s="84"/>
      <c r="G140" s="54">
        <v>82179</v>
      </c>
      <c r="H140" s="54">
        <v>87053</v>
      </c>
      <c r="I140" s="54">
        <v>110956</v>
      </c>
      <c r="J140" s="54">
        <v>126834</v>
      </c>
      <c r="K140" s="54">
        <v>20256</v>
      </c>
      <c r="L140" s="54">
        <v>39406</v>
      </c>
      <c r="M140" s="54">
        <v>64913</v>
      </c>
      <c r="O140" s="166">
        <f>_xlfn.IFERROR(K140/G140*100-100," ")</f>
        <v>-75.35136713758989</v>
      </c>
      <c r="P140" s="154">
        <f>_xlfn.IFERROR(L140/H140*100-100," ")</f>
        <v>-54.73332337771243</v>
      </c>
      <c r="Q140" s="154">
        <f>_xlfn.IFERROR(M140/I140*100-100," ")</f>
        <v>-41.496629294495115</v>
      </c>
      <c r="R140" s="53"/>
      <c r="S140" s="84"/>
      <c r="T140" s="51">
        <v>102</v>
      </c>
      <c r="U140" s="94" t="s">
        <v>297</v>
      </c>
      <c r="Z140" s="54">
        <v>0</v>
      </c>
      <c r="AA140" s="54">
        <v>0</v>
      </c>
      <c r="AB140" s="54">
        <v>75304</v>
      </c>
      <c r="AC140" s="54">
        <v>117924</v>
      </c>
      <c r="AD140" s="54">
        <v>163597</v>
      </c>
      <c r="AE140" s="54">
        <v>199188</v>
      </c>
      <c r="AF140" s="54"/>
      <c r="AG140" s="54"/>
      <c r="AH140" s="166" t="str">
        <f>_xlfn.IFERROR(AD140/Z140*100-100," ")</f>
        <v> </v>
      </c>
      <c r="AI140" s="154" t="str">
        <f>_xlfn.IFERROR(AE140/AA140*100-100," ")</f>
        <v> </v>
      </c>
    </row>
    <row r="141" spans="1:35" ht="15">
      <c r="A141" s="43">
        <v>103</v>
      </c>
      <c r="B141" s="94" t="s">
        <v>300</v>
      </c>
      <c r="C141" s="84"/>
      <c r="D141" s="84"/>
      <c r="E141" s="84"/>
      <c r="F141" s="84"/>
      <c r="G141" s="54">
        <v>809624</v>
      </c>
      <c r="H141" s="54">
        <v>1117082</v>
      </c>
      <c r="I141" s="54">
        <v>2188991</v>
      </c>
      <c r="J141" s="54">
        <v>4443177</v>
      </c>
      <c r="K141" s="54">
        <v>1594763</v>
      </c>
      <c r="L141" s="54">
        <v>1819787</v>
      </c>
      <c r="M141" s="54">
        <v>2869097.0000000005</v>
      </c>
      <c r="O141" s="166">
        <f>_xlfn.IFERROR(K141/G141*100-100," ")</f>
        <v>96.97575664753023</v>
      </c>
      <c r="P141" s="154">
        <f>_xlfn.IFERROR(L141/H141*100-100," ")</f>
        <v>62.9054089135802</v>
      </c>
      <c r="Q141" s="154">
        <f>_xlfn.IFERROR(M141/I141*100-100," ")</f>
        <v>31.06938310847329</v>
      </c>
      <c r="R141" s="53"/>
      <c r="S141" s="84"/>
      <c r="T141" s="43">
        <v>103</v>
      </c>
      <c r="U141" s="94" t="s">
        <v>298</v>
      </c>
      <c r="Z141" s="54">
        <v>896745</v>
      </c>
      <c r="AA141" s="54">
        <v>1310117</v>
      </c>
      <c r="AB141" s="54">
        <v>1590913</v>
      </c>
      <c r="AC141" s="54">
        <v>1775384</v>
      </c>
      <c r="AD141" s="54">
        <v>203061</v>
      </c>
      <c r="AE141" s="54">
        <v>427675</v>
      </c>
      <c r="AF141" s="54"/>
      <c r="AG141" s="54"/>
      <c r="AH141" s="166">
        <f>_xlfn.IFERROR(AD141/Z141*100-100," ")</f>
        <v>-77.35577003495976</v>
      </c>
      <c r="AI141" s="154">
        <f>_xlfn.IFERROR(AE141/AA141*100-100," ")</f>
        <v>-67.35596897071025</v>
      </c>
    </row>
    <row r="142" spans="1:35" ht="15">
      <c r="A142" s="51">
        <v>104</v>
      </c>
      <c r="B142" s="94" t="s">
        <v>301</v>
      </c>
      <c r="C142" s="84"/>
      <c r="D142" s="84"/>
      <c r="E142" s="84"/>
      <c r="F142" s="84"/>
      <c r="G142" s="54">
        <v>0</v>
      </c>
      <c r="H142" s="54">
        <v>0</v>
      </c>
      <c r="I142" s="54">
        <v>0</v>
      </c>
      <c r="J142" s="54">
        <v>0</v>
      </c>
      <c r="K142" s="54"/>
      <c r="L142" s="54"/>
      <c r="M142" s="54"/>
      <c r="O142" s="166" t="str">
        <f>_xlfn.IFERROR(K142/G142*100-100," ")</f>
        <v> </v>
      </c>
      <c r="P142" s="154" t="str">
        <f>_xlfn.IFERROR(L142/H142*100-100," ")</f>
        <v> </v>
      </c>
      <c r="Q142" s="154" t="str">
        <f>_xlfn.IFERROR(M142/I142*100-100," ")</f>
        <v> </v>
      </c>
      <c r="R142" s="53"/>
      <c r="S142" s="84"/>
      <c r="T142" s="51">
        <v>104</v>
      </c>
      <c r="U142" s="94" t="s">
        <v>299</v>
      </c>
      <c r="Z142" s="54">
        <v>441005</v>
      </c>
      <c r="AA142" s="54">
        <v>616379</v>
      </c>
      <c r="AB142" s="54">
        <v>1151025</v>
      </c>
      <c r="AC142" s="54">
        <v>1601238</v>
      </c>
      <c r="AD142" s="54">
        <v>1458788</v>
      </c>
      <c r="AE142" s="54">
        <v>1512961.9999999998</v>
      </c>
      <c r="AF142" s="54"/>
      <c r="AG142" s="54"/>
      <c r="AH142" s="166">
        <f>_xlfn.IFERROR(AD142/Z142*100-100," ")</f>
        <v>230.78717928368155</v>
      </c>
      <c r="AI142" s="154">
        <f>_xlfn.IFERROR(AE142/AA142*100-100," ")</f>
        <v>145.45969281886627</v>
      </c>
    </row>
    <row r="143" spans="1:35" ht="15">
      <c r="A143" s="51">
        <v>105</v>
      </c>
      <c r="B143" s="94" t="s">
        <v>303</v>
      </c>
      <c r="C143" s="84"/>
      <c r="D143" s="84"/>
      <c r="E143" s="84"/>
      <c r="F143" s="84"/>
      <c r="G143" s="54">
        <v>0</v>
      </c>
      <c r="H143" s="54">
        <v>0</v>
      </c>
      <c r="I143" s="54">
        <v>0</v>
      </c>
      <c r="J143" s="54">
        <v>0</v>
      </c>
      <c r="K143" s="54">
        <v>1223301</v>
      </c>
      <c r="L143" s="54">
        <v>1223301</v>
      </c>
      <c r="M143" s="54">
        <v>1223301</v>
      </c>
      <c r="O143" s="166" t="str">
        <f>_xlfn.IFERROR(K143/G143*100-100," ")</f>
        <v> </v>
      </c>
      <c r="P143" s="154" t="str">
        <f>_xlfn.IFERROR(L143/H143*100-100," ")</f>
        <v> </v>
      </c>
      <c r="Q143" s="154" t="str">
        <f>_xlfn.IFERROR(M143/I143*100-100," ")</f>
        <v> </v>
      </c>
      <c r="R143" s="53"/>
      <c r="S143" s="84"/>
      <c r="T143" s="51">
        <v>105</v>
      </c>
      <c r="U143" s="94" t="s">
        <v>300</v>
      </c>
      <c r="Z143" s="54">
        <v>3286160.9999999995</v>
      </c>
      <c r="AA143" s="54">
        <v>5289936</v>
      </c>
      <c r="AB143" s="54">
        <v>7412063</v>
      </c>
      <c r="AC143" s="54">
        <v>9322299</v>
      </c>
      <c r="AD143" s="54">
        <v>2772616</v>
      </c>
      <c r="AE143" s="54">
        <v>5345748.999999999</v>
      </c>
      <c r="AF143" s="54"/>
      <c r="AG143" s="54"/>
      <c r="AH143" s="166">
        <f>_xlfn.IFERROR(AD143/Z143*100-100," ")</f>
        <v>-15.627505773454175</v>
      </c>
      <c r="AI143" s="154">
        <f>_xlfn.IFERROR(AE143/AA143*100-100," ")</f>
        <v>1.0550789272308663</v>
      </c>
    </row>
    <row r="144" spans="1:35" ht="15">
      <c r="A144" s="51">
        <v>106</v>
      </c>
      <c r="B144" s="94" t="s">
        <v>304</v>
      </c>
      <c r="C144" s="84"/>
      <c r="D144" s="84"/>
      <c r="E144" s="84"/>
      <c r="F144" s="84"/>
      <c r="G144" s="54">
        <v>62644</v>
      </c>
      <c r="H144" s="54">
        <v>62644</v>
      </c>
      <c r="I144" s="54">
        <v>1199031</v>
      </c>
      <c r="J144" s="54">
        <v>1199031</v>
      </c>
      <c r="K144" s="54" t="s">
        <v>377</v>
      </c>
      <c r="L144" s="54"/>
      <c r="M144" s="54">
        <v>51289</v>
      </c>
      <c r="O144" s="166" t="str">
        <f>_xlfn.IFERROR(K144/G144*100-100," ")</f>
        <v> </v>
      </c>
      <c r="P144" s="154">
        <f>_xlfn.IFERROR(L144/H144*100-100," ")</f>
        <v>-100</v>
      </c>
      <c r="Q144" s="154">
        <f>_xlfn.IFERROR(M144/I144*100-100," ")</f>
        <v>-95.72246255517997</v>
      </c>
      <c r="R144" s="53"/>
      <c r="S144" s="84"/>
      <c r="T144" s="51">
        <v>106</v>
      </c>
      <c r="U144" s="94" t="s">
        <v>301</v>
      </c>
      <c r="Z144" s="54">
        <v>0</v>
      </c>
      <c r="AA144" s="54">
        <v>0</v>
      </c>
      <c r="AB144" s="54">
        <v>0</v>
      </c>
      <c r="AC144" s="54">
        <v>58611</v>
      </c>
      <c r="AD144" s="54"/>
      <c r="AE144" s="54"/>
      <c r="AF144" s="54"/>
      <c r="AG144" s="54"/>
      <c r="AH144" s="166" t="str">
        <f>_xlfn.IFERROR(AD144/Z144*100-100," ")</f>
        <v> </v>
      </c>
      <c r="AI144" s="154" t="str">
        <f>_xlfn.IFERROR(AE144/AA144*100-100," ")</f>
        <v> </v>
      </c>
    </row>
    <row r="145" spans="1:35" ht="15">
      <c r="A145" s="51">
        <v>107</v>
      </c>
      <c r="B145" s="94" t="s">
        <v>305</v>
      </c>
      <c r="C145" s="84"/>
      <c r="D145" s="84"/>
      <c r="E145" s="84"/>
      <c r="F145" s="84"/>
      <c r="G145" s="54">
        <v>4962</v>
      </c>
      <c r="H145" s="54">
        <v>4962</v>
      </c>
      <c r="I145" s="54">
        <v>4962</v>
      </c>
      <c r="J145" s="54">
        <v>4962</v>
      </c>
      <c r="K145" s="54" t="s">
        <v>377</v>
      </c>
      <c r="L145" s="54"/>
      <c r="M145" s="54">
        <v>17430</v>
      </c>
      <c r="O145" s="166" t="str">
        <f>_xlfn.IFERROR(K145/G145*100-100," ")</f>
        <v> </v>
      </c>
      <c r="P145" s="154">
        <f>_xlfn.IFERROR(L145/H145*100-100," ")</f>
        <v>-100</v>
      </c>
      <c r="Q145" s="154">
        <f>_xlfn.IFERROR(M145/I145*100-100," ")</f>
        <v>251.2696493349456</v>
      </c>
      <c r="R145" s="53"/>
      <c r="S145" s="84"/>
      <c r="T145" s="51">
        <v>107</v>
      </c>
      <c r="U145" s="94" t="s">
        <v>303</v>
      </c>
      <c r="Z145" s="54">
        <v>118844.99999999999</v>
      </c>
      <c r="AA145" s="54">
        <v>334259</v>
      </c>
      <c r="AB145" s="54">
        <v>518230</v>
      </c>
      <c r="AC145" s="54">
        <v>611875</v>
      </c>
      <c r="AD145" s="54">
        <v>226572</v>
      </c>
      <c r="AE145" s="54">
        <v>416553.99999999994</v>
      </c>
      <c r="AF145" s="54"/>
      <c r="AG145" s="54"/>
      <c r="AH145" s="166">
        <f>_xlfn.IFERROR(AD145/Z145*100-100," ")</f>
        <v>90.64495771803612</v>
      </c>
      <c r="AI145" s="154">
        <f>_xlfn.IFERROR(AE145/AA145*100-100," ")</f>
        <v>24.620129899269713</v>
      </c>
    </row>
    <row r="146" spans="1:35" ht="15">
      <c r="A146" s="51">
        <v>108</v>
      </c>
      <c r="B146" s="94" t="s">
        <v>306</v>
      </c>
      <c r="C146" s="83"/>
      <c r="D146" s="83"/>
      <c r="E146" s="83"/>
      <c r="F146" s="83"/>
      <c r="G146" s="54">
        <v>0</v>
      </c>
      <c r="H146" s="54">
        <v>0</v>
      </c>
      <c r="I146" s="54">
        <v>0</v>
      </c>
      <c r="J146" s="54">
        <v>0</v>
      </c>
      <c r="K146" s="54" t="s">
        <v>377</v>
      </c>
      <c r="L146" s="54"/>
      <c r="M146" s="54"/>
      <c r="O146" s="166" t="str">
        <f>_xlfn.IFERROR(K146/G146*100-100," ")</f>
        <v> </v>
      </c>
      <c r="P146" s="154" t="str">
        <f>_xlfn.IFERROR(L146/H146*100-100," ")</f>
        <v> </v>
      </c>
      <c r="Q146" s="154" t="str">
        <f>_xlfn.IFERROR(M146/I146*100-100," ")</f>
        <v> </v>
      </c>
      <c r="R146" s="53"/>
      <c r="S146" s="83"/>
      <c r="T146" s="51">
        <v>108</v>
      </c>
      <c r="U146" s="94" t="s">
        <v>304</v>
      </c>
      <c r="Z146" s="54">
        <v>3362170</v>
      </c>
      <c r="AA146" s="54">
        <v>13099386.000000002</v>
      </c>
      <c r="AB146" s="54">
        <v>19723644</v>
      </c>
      <c r="AC146" s="54">
        <v>21962029</v>
      </c>
      <c r="AD146" s="54">
        <v>4008379</v>
      </c>
      <c r="AE146" s="54">
        <v>6887368.999999999</v>
      </c>
      <c r="AF146" s="54"/>
      <c r="AG146" s="54"/>
      <c r="AH146" s="166">
        <f>_xlfn.IFERROR(AD146/Z146*100-100," ")</f>
        <v>19.219997799040513</v>
      </c>
      <c r="AI146" s="154">
        <f>_xlfn.IFERROR(AE146/AA146*100-100," ")</f>
        <v>-47.42219978860079</v>
      </c>
    </row>
    <row r="147" spans="1:35" ht="15">
      <c r="A147" s="43">
        <v>109</v>
      </c>
      <c r="B147" s="94" t="s">
        <v>307</v>
      </c>
      <c r="C147" s="84"/>
      <c r="D147" s="84"/>
      <c r="E147" s="84"/>
      <c r="F147" s="84"/>
      <c r="G147" s="54">
        <v>171931279.9999999</v>
      </c>
      <c r="H147" s="54">
        <v>442193876.9999999</v>
      </c>
      <c r="I147" s="54">
        <v>701599726.9999999</v>
      </c>
      <c r="J147" s="54">
        <v>962155679.9999999</v>
      </c>
      <c r="K147" s="54">
        <v>278607077</v>
      </c>
      <c r="L147" s="54">
        <v>574603260</v>
      </c>
      <c r="M147" s="54">
        <v>931977684</v>
      </c>
      <c r="O147" s="166">
        <f>_xlfn.IFERROR(K147/G147*100-100," ")</f>
        <v>62.04560159151967</v>
      </c>
      <c r="P147" s="154">
        <f>_xlfn.IFERROR(L147/H147*100-100," ")</f>
        <v>29.943739587330413</v>
      </c>
      <c r="Q147" s="154">
        <f>_xlfn.IFERROR(M147/I147*100-100," ")</f>
        <v>32.83609558759139</v>
      </c>
      <c r="R147" s="53"/>
      <c r="S147" s="84"/>
      <c r="T147" s="43">
        <v>109</v>
      </c>
      <c r="U147" s="94" t="s">
        <v>305</v>
      </c>
      <c r="Z147" s="54">
        <v>2102446</v>
      </c>
      <c r="AA147" s="54">
        <v>2253864</v>
      </c>
      <c r="AB147" s="54">
        <v>2791220</v>
      </c>
      <c r="AC147" s="54">
        <v>3423994</v>
      </c>
      <c r="AD147" s="54">
        <v>510930</v>
      </c>
      <c r="AE147" s="54">
        <v>776444.9999999999</v>
      </c>
      <c r="AF147" s="54"/>
      <c r="AG147" s="54"/>
      <c r="AH147" s="166">
        <f>_xlfn.IFERROR(AD147/Z147*100-100," ")</f>
        <v>-75.69830568775608</v>
      </c>
      <c r="AI147" s="154">
        <f>_xlfn.IFERROR(AE147/AA147*100-100," ")</f>
        <v>-65.550494617244</v>
      </c>
    </row>
    <row r="148" spans="1:35" ht="15">
      <c r="A148" s="51">
        <v>110</v>
      </c>
      <c r="B148" s="94" t="s">
        <v>71</v>
      </c>
      <c r="C148" s="84"/>
      <c r="D148" s="84"/>
      <c r="E148" s="84"/>
      <c r="F148" s="84"/>
      <c r="G148" s="54">
        <v>27033</v>
      </c>
      <c r="H148" s="54">
        <v>32900</v>
      </c>
      <c r="I148" s="54">
        <v>34146</v>
      </c>
      <c r="J148" s="54">
        <v>70559</v>
      </c>
      <c r="K148" s="54">
        <v>6838</v>
      </c>
      <c r="L148" s="54">
        <v>324039</v>
      </c>
      <c r="M148" s="54">
        <v>324039</v>
      </c>
      <c r="O148" s="166">
        <f>_xlfn.IFERROR(K148/G148*100-100," ")</f>
        <v>-74.70499019716642</v>
      </c>
      <c r="P148" s="154">
        <f>_xlfn.IFERROR(L148/H148*100-100," ")</f>
        <v>884.9209726443769</v>
      </c>
      <c r="Q148" s="154">
        <f>_xlfn.IFERROR(M148/I148*100-100," ")</f>
        <v>848.9808469513267</v>
      </c>
      <c r="R148" s="53"/>
      <c r="S148" s="84"/>
      <c r="T148" s="51">
        <v>110</v>
      </c>
      <c r="U148" s="94" t="s">
        <v>306</v>
      </c>
      <c r="Z148" s="54">
        <v>50728.00000000001</v>
      </c>
      <c r="AA148" s="54">
        <v>348669</v>
      </c>
      <c r="AB148" s="54">
        <v>353122</v>
      </c>
      <c r="AC148" s="54">
        <v>382527</v>
      </c>
      <c r="AD148" s="54">
        <v>38828</v>
      </c>
      <c r="AE148" s="54">
        <v>556179</v>
      </c>
      <c r="AF148" s="54"/>
      <c r="AG148" s="54"/>
      <c r="AH148" s="166">
        <f>_xlfn.IFERROR(AD148/Z148*100-100," ")</f>
        <v>-23.4584450402145</v>
      </c>
      <c r="AI148" s="154">
        <f>_xlfn.IFERROR(AE148/AA148*100-100," ")</f>
        <v>59.514898083856025</v>
      </c>
    </row>
    <row r="149" spans="1:35" ht="15">
      <c r="A149" s="51">
        <v>111</v>
      </c>
      <c r="B149" s="94" t="s">
        <v>308</v>
      </c>
      <c r="C149" s="84"/>
      <c r="D149" s="84"/>
      <c r="E149" s="84"/>
      <c r="F149" s="84"/>
      <c r="G149" s="54">
        <v>0</v>
      </c>
      <c r="H149" s="54">
        <v>78389</v>
      </c>
      <c r="I149" s="54">
        <v>80583</v>
      </c>
      <c r="J149" s="54">
        <v>80583</v>
      </c>
      <c r="K149" s="54" t="s">
        <v>377</v>
      </c>
      <c r="L149" s="54">
        <v>27279</v>
      </c>
      <c r="M149" s="54">
        <v>27279</v>
      </c>
      <c r="O149" s="166" t="str">
        <f>_xlfn.IFERROR(K149/G149*100-100," ")</f>
        <v> </v>
      </c>
      <c r="P149" s="154">
        <f>_xlfn.IFERROR(L149/H149*100-100," ")</f>
        <v>-65.20047455637908</v>
      </c>
      <c r="Q149" s="154">
        <f>_xlfn.IFERROR(M149/I149*100-100," ")</f>
        <v>-66.14794683742228</v>
      </c>
      <c r="R149" s="53"/>
      <c r="S149" s="84"/>
      <c r="T149" s="51">
        <v>111</v>
      </c>
      <c r="U149" s="94" t="s">
        <v>307</v>
      </c>
      <c r="Z149" s="54">
        <v>441372.00000000006</v>
      </c>
      <c r="AA149" s="54">
        <v>794109</v>
      </c>
      <c r="AB149" s="54">
        <v>1150400</v>
      </c>
      <c r="AC149" s="54">
        <v>2189892</v>
      </c>
      <c r="AD149" s="54">
        <v>4391153</v>
      </c>
      <c r="AE149" s="54">
        <v>4863934.999999999</v>
      </c>
      <c r="AF149" s="54"/>
      <c r="AG149" s="54"/>
      <c r="AH149" s="166">
        <f>_xlfn.IFERROR(AD149/Z149*100-100," ")</f>
        <v>894.8870793797521</v>
      </c>
      <c r="AI149" s="154">
        <f>_xlfn.IFERROR(AE149/AA149*100-100," ")</f>
        <v>512.5021879867876</v>
      </c>
    </row>
    <row r="150" spans="1:35" ht="15">
      <c r="A150" s="51">
        <v>112</v>
      </c>
      <c r="B150" s="94" t="s">
        <v>309</v>
      </c>
      <c r="C150" s="84"/>
      <c r="D150" s="84"/>
      <c r="E150" s="84"/>
      <c r="F150" s="84"/>
      <c r="G150" s="54">
        <v>0</v>
      </c>
      <c r="H150" s="54">
        <v>0</v>
      </c>
      <c r="I150" s="54">
        <v>0</v>
      </c>
      <c r="J150" s="54">
        <v>0</v>
      </c>
      <c r="K150" s="54"/>
      <c r="L150" s="54"/>
      <c r="M150" s="54"/>
      <c r="O150" s="166" t="str">
        <f>_xlfn.IFERROR(K150/G150*100-100," ")</f>
        <v> </v>
      </c>
      <c r="P150" s="154" t="str">
        <f>_xlfn.IFERROR(L150/H150*100-100," ")</f>
        <v> </v>
      </c>
      <c r="Q150" s="154" t="str">
        <f>_xlfn.IFERROR(M150/I150*100-100," ")</f>
        <v> </v>
      </c>
      <c r="R150" s="53"/>
      <c r="S150" s="84"/>
      <c r="T150" s="51">
        <v>112</v>
      </c>
      <c r="U150" s="94" t="s">
        <v>71</v>
      </c>
      <c r="Z150" s="54">
        <v>4008215.0000000005</v>
      </c>
      <c r="AA150" s="54">
        <v>6087511.000000001</v>
      </c>
      <c r="AB150" s="54">
        <v>9495920</v>
      </c>
      <c r="AC150" s="54">
        <v>12733016</v>
      </c>
      <c r="AD150" s="54">
        <v>2411809</v>
      </c>
      <c r="AE150" s="54">
        <v>5170566.000000001</v>
      </c>
      <c r="AF150" s="54"/>
      <c r="AG150" s="54"/>
      <c r="AH150" s="166">
        <f>_xlfn.IFERROR(AD150/Z150*100-100," ")</f>
        <v>-39.82835252100998</v>
      </c>
      <c r="AI150" s="154">
        <f>_xlfn.IFERROR(AE150/AA150*100-100," ")</f>
        <v>-15.062724321976589</v>
      </c>
    </row>
    <row r="151" spans="1:35" ht="15">
      <c r="A151" s="51">
        <v>113</v>
      </c>
      <c r="B151" s="94" t="s">
        <v>310</v>
      </c>
      <c r="C151" s="84"/>
      <c r="D151" s="84"/>
      <c r="E151" s="84"/>
      <c r="F151" s="84"/>
      <c r="G151" s="54">
        <v>0</v>
      </c>
      <c r="H151" s="54">
        <v>0</v>
      </c>
      <c r="I151" s="54">
        <v>0</v>
      </c>
      <c r="J151" s="54">
        <v>0</v>
      </c>
      <c r="K151" s="54"/>
      <c r="L151" s="54"/>
      <c r="M151" s="54"/>
      <c r="O151" s="166" t="str">
        <f>_xlfn.IFERROR(K151/G151*100-100," ")</f>
        <v> </v>
      </c>
      <c r="P151" s="154" t="str">
        <f>_xlfn.IFERROR(L151/H151*100-100," ")</f>
        <v> </v>
      </c>
      <c r="Q151" s="154" t="str">
        <f>_xlfn.IFERROR(M151/I151*100-100," ")</f>
        <v> </v>
      </c>
      <c r="R151" s="53"/>
      <c r="S151" s="84"/>
      <c r="T151" s="51">
        <v>113</v>
      </c>
      <c r="U151" s="94" t="s">
        <v>308</v>
      </c>
      <c r="Z151" s="54">
        <v>1544281</v>
      </c>
      <c r="AA151" s="54">
        <v>1830945</v>
      </c>
      <c r="AB151" s="54">
        <v>3213550</v>
      </c>
      <c r="AC151" s="54">
        <v>3516904</v>
      </c>
      <c r="AD151" s="54">
        <v>241432</v>
      </c>
      <c r="AE151" s="54">
        <v>352431.00000000006</v>
      </c>
      <c r="AF151" s="54"/>
      <c r="AG151" s="54"/>
      <c r="AH151" s="166">
        <f>_xlfn.IFERROR(AD151/Z151*100-100," ")</f>
        <v>-84.3660577317211</v>
      </c>
      <c r="AI151" s="154">
        <f>_xlfn.IFERROR(AE151/AA151*100-100," ")</f>
        <v>-80.7514152527793</v>
      </c>
    </row>
    <row r="152" spans="1:35" ht="15">
      <c r="A152" s="51">
        <v>114</v>
      </c>
      <c r="B152" s="94" t="s">
        <v>311</v>
      </c>
      <c r="C152" s="84"/>
      <c r="D152" s="84"/>
      <c r="E152" s="84"/>
      <c r="F152" s="84"/>
      <c r="G152" s="54">
        <v>53320</v>
      </c>
      <c r="H152" s="54">
        <v>117017</v>
      </c>
      <c r="I152" s="54">
        <v>217974</v>
      </c>
      <c r="J152" s="54">
        <v>238916</v>
      </c>
      <c r="K152" s="54">
        <v>185662</v>
      </c>
      <c r="L152" s="54">
        <v>235644</v>
      </c>
      <c r="M152" s="54">
        <v>256938.00000000003</v>
      </c>
      <c r="O152" s="166">
        <f>_xlfn.IFERROR(K152/G152*100-100," ")</f>
        <v>248.20330082520627</v>
      </c>
      <c r="P152" s="154">
        <f>_xlfn.IFERROR(L152/H152*100-100," ")</f>
        <v>101.37586846355657</v>
      </c>
      <c r="Q152" s="154">
        <f>_xlfn.IFERROR(M152/I152*100-100," ")</f>
        <v>17.875526438933093</v>
      </c>
      <c r="R152" s="53"/>
      <c r="S152" s="84"/>
      <c r="T152" s="51">
        <v>114</v>
      </c>
      <c r="U152" s="94" t="s">
        <v>309</v>
      </c>
      <c r="Z152" s="54">
        <v>0</v>
      </c>
      <c r="AA152" s="54">
        <v>47485</v>
      </c>
      <c r="AB152" s="54">
        <v>49985</v>
      </c>
      <c r="AC152" s="54">
        <v>127124</v>
      </c>
      <c r="AD152" s="54"/>
      <c r="AE152" s="54">
        <v>2650</v>
      </c>
      <c r="AF152" s="54"/>
      <c r="AG152" s="54"/>
      <c r="AH152" s="166" t="str">
        <f>_xlfn.IFERROR(AD152/Z152*100-100," ")</f>
        <v> </v>
      </c>
      <c r="AI152" s="154">
        <f>_xlfn.IFERROR(AE152/AA152*100-100," ")</f>
        <v>-94.4192903022007</v>
      </c>
    </row>
    <row r="153" spans="1:35" ht="15">
      <c r="A153" s="43">
        <v>115</v>
      </c>
      <c r="B153" s="94" t="s">
        <v>66</v>
      </c>
      <c r="C153" s="84"/>
      <c r="D153" s="84"/>
      <c r="E153" s="84"/>
      <c r="F153" s="84"/>
      <c r="G153" s="54">
        <v>2137535</v>
      </c>
      <c r="H153" s="54">
        <v>4241217</v>
      </c>
      <c r="I153" s="54">
        <v>6066840</v>
      </c>
      <c r="J153" s="54">
        <v>8117697</v>
      </c>
      <c r="K153" s="54">
        <v>2156769</v>
      </c>
      <c r="L153" s="54">
        <v>3928918</v>
      </c>
      <c r="M153" s="54">
        <v>5292685.999999998</v>
      </c>
      <c r="O153" s="166">
        <f>_xlfn.IFERROR(K153/G153*100-100," ")</f>
        <v>0.8998215233902584</v>
      </c>
      <c r="P153" s="154">
        <f>_xlfn.IFERROR(L153/H153*100-100," ")</f>
        <v>-7.363428940325377</v>
      </c>
      <c r="Q153" s="154">
        <f>_xlfn.IFERROR(M153/I153*100-100," ")</f>
        <v>-12.760415636476353</v>
      </c>
      <c r="R153" s="53"/>
      <c r="S153" s="84"/>
      <c r="T153" s="43">
        <v>115</v>
      </c>
      <c r="U153" s="94" t="s">
        <v>310</v>
      </c>
      <c r="Z153" s="54">
        <v>2970</v>
      </c>
      <c r="AA153" s="54">
        <v>2970</v>
      </c>
      <c r="AB153" s="54">
        <v>2970</v>
      </c>
      <c r="AC153" s="54">
        <v>2970</v>
      </c>
      <c r="AD153" s="54"/>
      <c r="AE153" s="54"/>
      <c r="AF153" s="54"/>
      <c r="AG153" s="54"/>
      <c r="AH153" s="166">
        <f>_xlfn.IFERROR(AD153/Z153*100-100," ")</f>
        <v>-100</v>
      </c>
      <c r="AI153" s="154">
        <f>_xlfn.IFERROR(AE153/AA153*100-100," ")</f>
        <v>-100</v>
      </c>
    </row>
    <row r="154" spans="1:35" ht="15">
      <c r="A154" s="51">
        <v>116</v>
      </c>
      <c r="B154" s="94" t="s">
        <v>85</v>
      </c>
      <c r="C154" s="83"/>
      <c r="D154" s="83"/>
      <c r="E154" s="83"/>
      <c r="F154" s="83"/>
      <c r="G154" s="54">
        <v>0</v>
      </c>
      <c r="H154" s="54">
        <v>0</v>
      </c>
      <c r="I154" s="54">
        <v>0</v>
      </c>
      <c r="J154" s="54">
        <v>0</v>
      </c>
      <c r="K154" s="54" t="s">
        <v>377</v>
      </c>
      <c r="L154" s="54"/>
      <c r="M154" s="54"/>
      <c r="O154" s="166" t="str">
        <f>_xlfn.IFERROR(K154/G154*100-100," ")</f>
        <v> </v>
      </c>
      <c r="P154" s="154" t="str">
        <f>_xlfn.IFERROR(L154/H154*100-100," ")</f>
        <v> </v>
      </c>
      <c r="Q154" s="154" t="str">
        <f>_xlfn.IFERROR(M154/I154*100-100," ")</f>
        <v> </v>
      </c>
      <c r="R154" s="53"/>
      <c r="S154" s="83"/>
      <c r="T154" s="51">
        <v>116</v>
      </c>
      <c r="U154" s="94" t="s">
        <v>311</v>
      </c>
      <c r="Z154" s="54">
        <v>276806</v>
      </c>
      <c r="AA154" s="54">
        <v>1416551</v>
      </c>
      <c r="AB154" s="54">
        <v>1844701</v>
      </c>
      <c r="AC154" s="54">
        <v>2036482</v>
      </c>
      <c r="AD154" s="54">
        <v>748786</v>
      </c>
      <c r="AE154" s="54">
        <v>997165.0000000001</v>
      </c>
      <c r="AF154" s="54"/>
      <c r="AG154" s="54"/>
      <c r="AH154" s="166">
        <f>_xlfn.IFERROR(AD154/Z154*100-100," ")</f>
        <v>170.50930976929692</v>
      </c>
      <c r="AI154" s="154">
        <f>_xlfn.IFERROR(AE154/AA154*100-100," ")</f>
        <v>-29.606134900896606</v>
      </c>
    </row>
    <row r="155" spans="1:35" ht="15">
      <c r="A155" s="51">
        <v>117</v>
      </c>
      <c r="B155" s="94" t="s">
        <v>312</v>
      </c>
      <c r="C155" s="84"/>
      <c r="D155" s="84"/>
      <c r="E155" s="84"/>
      <c r="F155" s="84"/>
      <c r="G155" s="54">
        <v>5490</v>
      </c>
      <c r="H155" s="54">
        <v>20029</v>
      </c>
      <c r="I155" s="54">
        <v>20029</v>
      </c>
      <c r="J155" s="54">
        <v>20029</v>
      </c>
      <c r="K155" s="54" t="s">
        <v>377</v>
      </c>
      <c r="L155" s="54">
        <v>6716</v>
      </c>
      <c r="M155" s="54">
        <v>19458</v>
      </c>
      <c r="O155" s="166" t="str">
        <f>_xlfn.IFERROR(K155/G155*100-100," ")</f>
        <v> </v>
      </c>
      <c r="P155" s="154">
        <f>_xlfn.IFERROR(L155/H155*100-100," ")</f>
        <v>-66.4686205002746</v>
      </c>
      <c r="Q155" s="154">
        <f>_xlfn.IFERROR(M155/I155*100-100," ")</f>
        <v>-2.8508662439462853</v>
      </c>
      <c r="R155" s="53"/>
      <c r="S155" s="84"/>
      <c r="T155" s="51">
        <v>117</v>
      </c>
      <c r="U155" s="94" t="s">
        <v>66</v>
      </c>
      <c r="Z155" s="54">
        <v>1148236.9999999998</v>
      </c>
      <c r="AA155" s="54">
        <v>3045360</v>
      </c>
      <c r="AB155" s="54">
        <v>7047529.999999999</v>
      </c>
      <c r="AC155" s="54">
        <v>8763140.999999998</v>
      </c>
      <c r="AD155" s="54">
        <v>3516580</v>
      </c>
      <c r="AE155" s="54">
        <v>5334925</v>
      </c>
      <c r="AF155" s="54"/>
      <c r="AG155" s="54"/>
      <c r="AH155" s="166">
        <f>_xlfn.IFERROR(AD155/Z155*100-100," ")</f>
        <v>206.2590736929746</v>
      </c>
      <c r="AI155" s="154">
        <f>_xlfn.IFERROR(AE155/AA155*100-100," ")</f>
        <v>75.1820802795072</v>
      </c>
    </row>
    <row r="156" spans="1:35" ht="15">
      <c r="A156" s="51">
        <v>118</v>
      </c>
      <c r="B156" s="94" t="s">
        <v>313</v>
      </c>
      <c r="C156" s="84"/>
      <c r="D156" s="84"/>
      <c r="E156" s="84"/>
      <c r="F156" s="84"/>
      <c r="G156" s="54">
        <v>546012</v>
      </c>
      <c r="H156" s="54">
        <v>1029381</v>
      </c>
      <c r="I156" s="54">
        <v>2139200</v>
      </c>
      <c r="J156" s="54">
        <v>3113702</v>
      </c>
      <c r="K156" s="54">
        <v>616447</v>
      </c>
      <c r="L156" s="54">
        <v>1697619</v>
      </c>
      <c r="M156" s="54">
        <v>2691329</v>
      </c>
      <c r="O156" s="166">
        <f>_xlfn.IFERROR(K156/G156*100-100," ")</f>
        <v>12.899899635905427</v>
      </c>
      <c r="P156" s="154">
        <f>_xlfn.IFERROR(L156/H156*100-100," ")</f>
        <v>64.9164886470607</v>
      </c>
      <c r="Q156" s="154">
        <f>_xlfn.IFERROR(M156/I156*100-100," ")</f>
        <v>25.810069184741963</v>
      </c>
      <c r="R156" s="53"/>
      <c r="S156" s="84"/>
      <c r="T156" s="51">
        <v>118</v>
      </c>
      <c r="U156" s="94" t="s">
        <v>85</v>
      </c>
      <c r="Z156" s="54">
        <v>52549</v>
      </c>
      <c r="AA156" s="54">
        <v>160467</v>
      </c>
      <c r="AB156" s="54">
        <v>356873</v>
      </c>
      <c r="AC156" s="54">
        <v>455298</v>
      </c>
      <c r="AD156" s="54">
        <v>181427</v>
      </c>
      <c r="AE156" s="54">
        <v>360276</v>
      </c>
      <c r="AF156" s="54"/>
      <c r="AG156" s="54"/>
      <c r="AH156" s="166">
        <f>_xlfn.IFERROR(AD156/Z156*100-100," ")</f>
        <v>245.25300196007538</v>
      </c>
      <c r="AI156" s="154">
        <f>_xlfn.IFERROR(AE156/AA156*100-100," ")</f>
        <v>124.51719045037296</v>
      </c>
    </row>
    <row r="157" spans="1:35" ht="15">
      <c r="A157" s="51">
        <v>119</v>
      </c>
      <c r="B157" s="94" t="s">
        <v>314</v>
      </c>
      <c r="C157" s="84"/>
      <c r="D157" s="84"/>
      <c r="E157" s="84"/>
      <c r="F157" s="84"/>
      <c r="G157" s="54">
        <v>0</v>
      </c>
      <c r="H157" s="54">
        <v>0</v>
      </c>
      <c r="I157" s="54">
        <v>0</v>
      </c>
      <c r="J157" s="54">
        <v>0</v>
      </c>
      <c r="K157" s="54"/>
      <c r="L157" s="54"/>
      <c r="M157" s="54"/>
      <c r="O157" s="166" t="str">
        <f>_xlfn.IFERROR(K157/G157*100-100," ")</f>
        <v> </v>
      </c>
      <c r="P157" s="154" t="str">
        <f>_xlfn.IFERROR(L157/H157*100-100," ")</f>
        <v> </v>
      </c>
      <c r="Q157" s="154" t="str">
        <f>_xlfn.IFERROR(M157/I157*100-100," ")</f>
        <v> </v>
      </c>
      <c r="R157" s="53"/>
      <c r="S157" s="84"/>
      <c r="T157" s="51">
        <v>119</v>
      </c>
      <c r="U157" s="94" t="s">
        <v>312</v>
      </c>
      <c r="Z157" s="54">
        <v>26675</v>
      </c>
      <c r="AA157" s="54">
        <v>77985</v>
      </c>
      <c r="AB157" s="54">
        <v>77985</v>
      </c>
      <c r="AC157" s="54">
        <v>510586</v>
      </c>
      <c r="AD157" s="54">
        <v>16307</v>
      </c>
      <c r="AE157" s="54">
        <v>32571</v>
      </c>
      <c r="AF157" s="54"/>
      <c r="AG157" s="54"/>
      <c r="AH157" s="166">
        <f>_xlfn.IFERROR(AD157/Z157*100-100," ")</f>
        <v>-38.867853795688845</v>
      </c>
      <c r="AI157" s="154">
        <f>_xlfn.IFERROR(AE157/AA157*100-100," ")</f>
        <v>-58.23427582227351</v>
      </c>
    </row>
    <row r="158" spans="1:35" ht="15">
      <c r="A158" s="51">
        <v>120</v>
      </c>
      <c r="B158" s="94" t="s">
        <v>316</v>
      </c>
      <c r="C158" s="84"/>
      <c r="D158" s="84"/>
      <c r="E158" s="84"/>
      <c r="F158" s="84"/>
      <c r="G158" s="54">
        <v>0</v>
      </c>
      <c r="H158" s="54">
        <v>0</v>
      </c>
      <c r="I158" s="54">
        <v>10021</v>
      </c>
      <c r="J158" s="54">
        <v>10021</v>
      </c>
      <c r="K158" s="54" t="s">
        <v>377</v>
      </c>
      <c r="L158" s="54"/>
      <c r="M158" s="54"/>
      <c r="O158" s="166" t="str">
        <f>_xlfn.IFERROR(K158/G158*100-100," ")</f>
        <v> </v>
      </c>
      <c r="P158" s="154" t="str">
        <f>_xlfn.IFERROR(L158/H158*100-100," ")</f>
        <v> </v>
      </c>
      <c r="Q158" s="154">
        <f>_xlfn.IFERROR(M158/I158*100-100," ")</f>
        <v>-100</v>
      </c>
      <c r="R158" s="53"/>
      <c r="S158" s="84"/>
      <c r="T158" s="51">
        <v>120</v>
      </c>
      <c r="U158" s="94" t="s">
        <v>313</v>
      </c>
      <c r="Z158" s="54">
        <v>114330</v>
      </c>
      <c r="AA158" s="54">
        <v>202948</v>
      </c>
      <c r="AB158" s="54">
        <v>892779.9999999999</v>
      </c>
      <c r="AC158" s="54">
        <v>1086015</v>
      </c>
      <c r="AD158" s="54">
        <v>134845</v>
      </c>
      <c r="AE158" s="54">
        <v>237079.99999999994</v>
      </c>
      <c r="AF158" s="54"/>
      <c r="AG158" s="54"/>
      <c r="AH158" s="166">
        <f>_xlfn.IFERROR(AD158/Z158*100-100," ")</f>
        <v>17.943671827166966</v>
      </c>
      <c r="AI158" s="154">
        <f>_xlfn.IFERROR(AE158/AA158*100-100," ")</f>
        <v>16.818101188481748</v>
      </c>
    </row>
    <row r="159" spans="1:35" ht="15">
      <c r="A159" s="43">
        <v>121</v>
      </c>
      <c r="B159" s="50" t="s">
        <v>317</v>
      </c>
      <c r="C159" s="84"/>
      <c r="D159" s="84"/>
      <c r="E159" s="84"/>
      <c r="F159" s="84"/>
      <c r="G159" s="54">
        <v>397360</v>
      </c>
      <c r="H159" s="54">
        <v>1388263</v>
      </c>
      <c r="I159" s="54">
        <v>2000504</v>
      </c>
      <c r="J159" s="54">
        <v>2409305</v>
      </c>
      <c r="K159" s="54">
        <v>329063</v>
      </c>
      <c r="L159" s="54">
        <v>464689</v>
      </c>
      <c r="M159" s="54">
        <v>1025828.0000000001</v>
      </c>
      <c r="O159" s="166">
        <f>_xlfn.IFERROR(K159/G159*100-100," ")</f>
        <v>-17.187688745721758</v>
      </c>
      <c r="P159" s="154">
        <f>_xlfn.IFERROR(L159/H159*100-100," ")</f>
        <v>-66.52730786601674</v>
      </c>
      <c r="Q159" s="154">
        <f>_xlfn.IFERROR(M159/I159*100-100," ")</f>
        <v>-48.72152217641153</v>
      </c>
      <c r="R159" s="53"/>
      <c r="S159" s="84"/>
      <c r="T159" s="43">
        <v>121</v>
      </c>
      <c r="U159" s="94" t="s">
        <v>314</v>
      </c>
      <c r="Z159" s="54">
        <v>15705</v>
      </c>
      <c r="AA159" s="54">
        <v>15705</v>
      </c>
      <c r="AB159" s="54">
        <v>15705</v>
      </c>
      <c r="AC159" s="54">
        <v>28849</v>
      </c>
      <c r="AD159" s="54"/>
      <c r="AE159" s="54">
        <v>4555</v>
      </c>
      <c r="AF159" s="54"/>
      <c r="AG159" s="54"/>
      <c r="AH159" s="166">
        <f>_xlfn.IFERROR(AD159/Z159*100-100," ")</f>
        <v>-100</v>
      </c>
      <c r="AI159" s="154">
        <f>_xlfn.IFERROR(AE159/AA159*100-100," ")</f>
        <v>-70.99649793059535</v>
      </c>
    </row>
    <row r="160" spans="1:35" ht="15">
      <c r="A160" s="51">
        <v>122</v>
      </c>
      <c r="B160" s="94" t="s">
        <v>319</v>
      </c>
      <c r="C160" s="84"/>
      <c r="D160" s="84"/>
      <c r="E160" s="84"/>
      <c r="F160" s="84"/>
      <c r="G160" s="54">
        <v>450713</v>
      </c>
      <c r="H160" s="54">
        <v>1167846</v>
      </c>
      <c r="I160" s="54">
        <v>2180886</v>
      </c>
      <c r="J160" s="54">
        <v>2516965</v>
      </c>
      <c r="K160" s="54">
        <v>179672</v>
      </c>
      <c r="L160" s="54">
        <v>607188</v>
      </c>
      <c r="M160" s="54">
        <v>1270343.9999999998</v>
      </c>
      <c r="O160" s="166">
        <f>_xlfn.IFERROR(K160/G160*100-100," ")</f>
        <v>-60.13605110125512</v>
      </c>
      <c r="P160" s="154">
        <f>_xlfn.IFERROR(L160/H160*100-100," ")</f>
        <v>-48.00787090078658</v>
      </c>
      <c r="Q160" s="154">
        <f>_xlfn.IFERROR(M160/I160*100-100," ")</f>
        <v>-41.75101312035569</v>
      </c>
      <c r="R160" s="53"/>
      <c r="S160" s="84"/>
      <c r="T160" s="51">
        <v>122</v>
      </c>
      <c r="U160" s="94" t="s">
        <v>316</v>
      </c>
      <c r="Z160" s="54">
        <v>8138</v>
      </c>
      <c r="AA160" s="54">
        <v>93901</v>
      </c>
      <c r="AB160" s="54">
        <v>93901</v>
      </c>
      <c r="AC160" s="54">
        <v>97836</v>
      </c>
      <c r="AD160" s="54">
        <v>6904</v>
      </c>
      <c r="AE160" s="54">
        <v>450012.99999999994</v>
      </c>
      <c r="AF160" s="54"/>
      <c r="AG160" s="54"/>
      <c r="AH160" s="166">
        <f>_xlfn.IFERROR(AD160/Z160*100-100," ")</f>
        <v>-15.163430818382892</v>
      </c>
      <c r="AI160" s="154">
        <f>_xlfn.IFERROR(AE160/AA160*100-100," ")</f>
        <v>379.24196760417874</v>
      </c>
    </row>
    <row r="161" spans="1:35" ht="15">
      <c r="A161" s="51">
        <v>123</v>
      </c>
      <c r="B161" s="94" t="s">
        <v>320</v>
      </c>
      <c r="C161" s="84"/>
      <c r="D161" s="84"/>
      <c r="E161" s="84"/>
      <c r="F161" s="84"/>
      <c r="G161" s="54">
        <v>210235</v>
      </c>
      <c r="H161" s="54">
        <v>473616</v>
      </c>
      <c r="I161" s="54">
        <v>583904</v>
      </c>
      <c r="J161" s="54">
        <v>583904</v>
      </c>
      <c r="K161" s="54" t="s">
        <v>377</v>
      </c>
      <c r="L161" s="54"/>
      <c r="M161" s="54"/>
      <c r="O161" s="166" t="str">
        <f>_xlfn.IFERROR(K161/G161*100-100," ")</f>
        <v> </v>
      </c>
      <c r="P161" s="154">
        <f>_xlfn.IFERROR(L161/H161*100-100," ")</f>
        <v>-100</v>
      </c>
      <c r="Q161" s="154">
        <f>_xlfn.IFERROR(M161/I161*100-100," ")</f>
        <v>-100</v>
      </c>
      <c r="R161" s="53"/>
      <c r="S161" s="84"/>
      <c r="T161" s="51">
        <v>123</v>
      </c>
      <c r="U161" s="50" t="s">
        <v>317</v>
      </c>
      <c r="Z161" s="54">
        <v>622480</v>
      </c>
      <c r="AA161" s="54">
        <v>1204245</v>
      </c>
      <c r="AB161" s="54">
        <v>1752278</v>
      </c>
      <c r="AC161" s="54">
        <v>3169586</v>
      </c>
      <c r="AD161" s="54">
        <v>444558</v>
      </c>
      <c r="AE161" s="54">
        <v>895889.0000000001</v>
      </c>
      <c r="AF161" s="54"/>
      <c r="AG161" s="54"/>
      <c r="AH161" s="166">
        <f>_xlfn.IFERROR(AD161/Z161*100-100," ")</f>
        <v>-28.58276571134816</v>
      </c>
      <c r="AI161" s="154">
        <f>_xlfn.IFERROR(AE161/AA161*100-100," ")</f>
        <v>-25.605752982158933</v>
      </c>
    </row>
    <row r="162" spans="1:35" ht="15">
      <c r="A162" s="51">
        <v>124</v>
      </c>
      <c r="B162" s="94" t="s">
        <v>321</v>
      </c>
      <c r="C162" s="83"/>
      <c r="D162" s="83"/>
      <c r="E162" s="83"/>
      <c r="F162" s="83"/>
      <c r="G162" s="54">
        <v>656272</v>
      </c>
      <c r="H162" s="54">
        <v>1308254</v>
      </c>
      <c r="I162" s="54">
        <v>1790215</v>
      </c>
      <c r="J162" s="54">
        <v>2350733</v>
      </c>
      <c r="K162" s="54">
        <v>508022</v>
      </c>
      <c r="L162" s="54">
        <v>1218073</v>
      </c>
      <c r="M162" s="54">
        <v>1799519</v>
      </c>
      <c r="O162" s="166">
        <f>_xlfn.IFERROR(K162/G162*100-100," ")</f>
        <v>-22.589718897042687</v>
      </c>
      <c r="P162" s="154">
        <f>_xlfn.IFERROR(L162/H162*100-100," ")</f>
        <v>-6.8932332712149105</v>
      </c>
      <c r="Q162" s="154">
        <f>_xlfn.IFERROR(M162/I162*100-100," ")</f>
        <v>0.5197141125507159</v>
      </c>
      <c r="R162" s="53"/>
      <c r="S162" s="83"/>
      <c r="T162" s="51">
        <v>124</v>
      </c>
      <c r="U162" s="94" t="s">
        <v>319</v>
      </c>
      <c r="Z162" s="54">
        <v>931693</v>
      </c>
      <c r="AA162" s="54">
        <v>2484433</v>
      </c>
      <c r="AB162" s="54">
        <v>2942314</v>
      </c>
      <c r="AC162" s="54">
        <v>3434189</v>
      </c>
      <c r="AD162" s="54">
        <v>335996</v>
      </c>
      <c r="AE162" s="54">
        <v>1004634.9999999999</v>
      </c>
      <c r="AF162" s="54"/>
      <c r="AG162" s="54"/>
      <c r="AH162" s="166">
        <f>_xlfn.IFERROR(AD162/Z162*100-100," ")</f>
        <v>-63.93704793317112</v>
      </c>
      <c r="AI162" s="154">
        <f>_xlfn.IFERROR(AE162/AA162*100-100," ")</f>
        <v>-59.562805678398256</v>
      </c>
    </row>
    <row r="163" spans="1:35" ht="15">
      <c r="A163" s="51">
        <v>125</v>
      </c>
      <c r="B163" s="94" t="s">
        <v>322</v>
      </c>
      <c r="C163" s="84"/>
      <c r="D163" s="84"/>
      <c r="E163" s="84"/>
      <c r="F163" s="84"/>
      <c r="G163" s="54">
        <v>14268</v>
      </c>
      <c r="H163" s="54">
        <v>34495</v>
      </c>
      <c r="I163" s="54">
        <v>83274</v>
      </c>
      <c r="J163" s="54">
        <v>92203</v>
      </c>
      <c r="K163" s="54">
        <v>12133</v>
      </c>
      <c r="L163" s="54">
        <v>20503</v>
      </c>
      <c r="M163" s="54">
        <v>116148</v>
      </c>
      <c r="O163" s="166">
        <f>_xlfn.IFERROR(K163/G163*100-100," ")</f>
        <v>-14.96355480796187</v>
      </c>
      <c r="P163" s="154">
        <f>_xlfn.IFERROR(L163/H163*100-100," ")</f>
        <v>-40.562400347876505</v>
      </c>
      <c r="Q163" s="154">
        <f>_xlfn.IFERROR(M163/I163*100-100," ")</f>
        <v>39.47690755818144</v>
      </c>
      <c r="R163" s="53"/>
      <c r="S163" s="84"/>
      <c r="T163" s="51">
        <v>125</v>
      </c>
      <c r="U163" s="94" t="s">
        <v>320</v>
      </c>
      <c r="Z163" s="54">
        <v>0</v>
      </c>
      <c r="AA163" s="54">
        <v>19009</v>
      </c>
      <c r="AB163" s="54">
        <v>19009</v>
      </c>
      <c r="AC163" s="54">
        <v>151627</v>
      </c>
      <c r="AD163" s="54">
        <v>82540</v>
      </c>
      <c r="AE163" s="54">
        <v>168008</v>
      </c>
      <c r="AF163" s="54"/>
      <c r="AG163" s="54"/>
      <c r="AH163" s="166" t="str">
        <f>_xlfn.IFERROR(AD163/Z163*100-100," ")</f>
        <v> </v>
      </c>
      <c r="AI163" s="154">
        <f>_xlfn.IFERROR(AE163/AA163*100-100," ")</f>
        <v>783.8339733810301</v>
      </c>
    </row>
    <row r="164" spans="1:35" ht="15">
      <c r="A164" s="51">
        <v>126</v>
      </c>
      <c r="B164" s="94" t="s">
        <v>323</v>
      </c>
      <c r="C164" s="84"/>
      <c r="D164" s="84"/>
      <c r="E164" s="84"/>
      <c r="F164" s="84"/>
      <c r="G164" s="54">
        <v>0</v>
      </c>
      <c r="H164" s="54">
        <v>0</v>
      </c>
      <c r="I164" s="54">
        <v>0</v>
      </c>
      <c r="J164" s="54">
        <v>0</v>
      </c>
      <c r="K164" s="54" t="s">
        <v>377</v>
      </c>
      <c r="L164" s="54"/>
      <c r="M164" s="54"/>
      <c r="O164" s="166" t="str">
        <f>_xlfn.IFERROR(K164/G164*100-100," ")</f>
        <v> </v>
      </c>
      <c r="P164" s="154" t="str">
        <f>_xlfn.IFERROR(L164/H164*100-100," ")</f>
        <v> </v>
      </c>
      <c r="Q164" s="154" t="str">
        <f>_xlfn.IFERROR(M164/I164*100-100," ")</f>
        <v> </v>
      </c>
      <c r="R164" s="53"/>
      <c r="S164" s="84"/>
      <c r="T164" s="51">
        <v>126</v>
      </c>
      <c r="U164" s="94" t="s">
        <v>321</v>
      </c>
      <c r="Z164" s="54">
        <v>459789</v>
      </c>
      <c r="AA164" s="54">
        <v>689996</v>
      </c>
      <c r="AB164" s="54">
        <v>944589</v>
      </c>
      <c r="AC164" s="54">
        <v>1443485</v>
      </c>
      <c r="AD164" s="54">
        <v>1766051</v>
      </c>
      <c r="AE164" s="54">
        <v>2520840</v>
      </c>
      <c r="AF164" s="54"/>
      <c r="AG164" s="54"/>
      <c r="AH164" s="166">
        <f>_xlfn.IFERROR(AD164/Z164*100-100," ")</f>
        <v>284.1003155795376</v>
      </c>
      <c r="AI164" s="154">
        <f>_xlfn.IFERROR(AE164/AA164*100-100," ")</f>
        <v>265.34124835506293</v>
      </c>
    </row>
    <row r="165" spans="1:35" ht="15">
      <c r="A165" s="43">
        <v>127</v>
      </c>
      <c r="B165" s="94" t="s">
        <v>324</v>
      </c>
      <c r="C165" s="84"/>
      <c r="D165" s="84"/>
      <c r="E165" s="84"/>
      <c r="F165" s="84"/>
      <c r="G165" s="54">
        <v>313753</v>
      </c>
      <c r="H165" s="54">
        <v>334095</v>
      </c>
      <c r="I165" s="54">
        <v>367046</v>
      </c>
      <c r="J165" s="54">
        <v>371361</v>
      </c>
      <c r="K165" s="54">
        <v>10692</v>
      </c>
      <c r="L165" s="54">
        <v>15043</v>
      </c>
      <c r="M165" s="54">
        <v>144770</v>
      </c>
      <c r="O165" s="166">
        <f>_xlfn.IFERROR(K165/G165*100-100," ")</f>
        <v>-96.59222381937384</v>
      </c>
      <c r="P165" s="154">
        <f>_xlfn.IFERROR(L165/H165*100-100," ")</f>
        <v>-95.4973884673521</v>
      </c>
      <c r="Q165" s="154">
        <f>_xlfn.IFERROR(M165/I165*100-100," ")</f>
        <v>-60.558077189235135</v>
      </c>
      <c r="R165" s="53"/>
      <c r="S165" s="84"/>
      <c r="T165" s="43">
        <v>127</v>
      </c>
      <c r="U165" s="94" t="s">
        <v>322</v>
      </c>
      <c r="Z165" s="54">
        <v>210675.99999999997</v>
      </c>
      <c r="AA165" s="54">
        <v>507616.9999999999</v>
      </c>
      <c r="AB165" s="54">
        <v>798293.9999999999</v>
      </c>
      <c r="AC165" s="54">
        <v>964352.9999999999</v>
      </c>
      <c r="AD165" s="54">
        <v>97975</v>
      </c>
      <c r="AE165" s="54">
        <v>299896</v>
      </c>
      <c r="AF165" s="54"/>
      <c r="AG165" s="54"/>
      <c r="AH165" s="166">
        <f>_xlfn.IFERROR(AD165/Z165*100-100," ")</f>
        <v>-53.49494009759061</v>
      </c>
      <c r="AI165" s="154">
        <f>_xlfn.IFERROR(AE165/AA165*100-100," ")</f>
        <v>-40.92081234474021</v>
      </c>
    </row>
    <row r="166" spans="1:35" ht="15">
      <c r="A166" s="51">
        <v>128</v>
      </c>
      <c r="B166" s="94" t="s">
        <v>325</v>
      </c>
      <c r="C166" s="84"/>
      <c r="D166" s="84"/>
      <c r="E166" s="84"/>
      <c r="F166" s="84"/>
      <c r="G166" s="54">
        <v>0</v>
      </c>
      <c r="H166" s="54">
        <v>0</v>
      </c>
      <c r="I166" s="54">
        <v>0</v>
      </c>
      <c r="J166" s="54">
        <v>0</v>
      </c>
      <c r="K166" s="54" t="s">
        <v>377</v>
      </c>
      <c r="L166" s="54"/>
      <c r="M166" s="54"/>
      <c r="O166" s="166" t="str">
        <f>_xlfn.IFERROR(K166/G166*100-100," ")</f>
        <v> </v>
      </c>
      <c r="P166" s="154" t="str">
        <f>_xlfn.IFERROR(L166/H166*100-100," ")</f>
        <v> </v>
      </c>
      <c r="Q166" s="154" t="str">
        <f>_xlfn.IFERROR(M166/I166*100-100," ")</f>
        <v> </v>
      </c>
      <c r="R166" s="53"/>
      <c r="S166" s="84"/>
      <c r="T166" s="51">
        <v>128</v>
      </c>
      <c r="U166" s="94" t="s">
        <v>323</v>
      </c>
      <c r="Z166" s="54">
        <v>1418805</v>
      </c>
      <c r="AA166" s="54">
        <v>1436033</v>
      </c>
      <c r="AB166" s="54">
        <v>1436033</v>
      </c>
      <c r="AC166" s="54">
        <v>1447953</v>
      </c>
      <c r="AD166" s="54">
        <v>37412</v>
      </c>
      <c r="AE166" s="54">
        <v>47837</v>
      </c>
      <c r="AF166" s="54"/>
      <c r="AG166" s="54"/>
      <c r="AH166" s="166">
        <f>_xlfn.IFERROR(AD166/Z166*100-100," ")</f>
        <v>-97.36313305915894</v>
      </c>
      <c r="AI166" s="154">
        <f>_xlfn.IFERROR(AE166/AA166*100-100," ")</f>
        <v>-96.66880914296537</v>
      </c>
    </row>
    <row r="167" spans="1:35" ht="15">
      <c r="A167" s="51">
        <v>129</v>
      </c>
      <c r="B167" s="50" t="s">
        <v>326</v>
      </c>
      <c r="C167" s="84"/>
      <c r="D167" s="84"/>
      <c r="E167" s="84"/>
      <c r="F167" s="84"/>
      <c r="G167" s="54">
        <v>0</v>
      </c>
      <c r="H167" s="54">
        <v>0</v>
      </c>
      <c r="I167" s="54">
        <v>0</v>
      </c>
      <c r="J167" s="54">
        <v>0</v>
      </c>
      <c r="K167" s="54" t="s">
        <v>377</v>
      </c>
      <c r="L167" s="54"/>
      <c r="M167" s="54">
        <v>165216</v>
      </c>
      <c r="O167" s="166" t="str">
        <f>_xlfn.IFERROR(K167/G167*100-100," ")</f>
        <v> </v>
      </c>
      <c r="P167" s="154" t="str">
        <f>_xlfn.IFERROR(L167/H167*100-100," ")</f>
        <v> </v>
      </c>
      <c r="Q167" s="154" t="str">
        <f>_xlfn.IFERROR(M167/I167*100-100," ")</f>
        <v> </v>
      </c>
      <c r="R167" s="53"/>
      <c r="S167" s="84"/>
      <c r="T167" s="51">
        <v>129</v>
      </c>
      <c r="U167" s="94" t="s">
        <v>324</v>
      </c>
      <c r="Z167" s="54">
        <v>155718</v>
      </c>
      <c r="AA167" s="54">
        <v>877784</v>
      </c>
      <c r="AB167" s="54">
        <v>1213306</v>
      </c>
      <c r="AC167" s="54">
        <v>1504300</v>
      </c>
      <c r="AD167" s="54">
        <v>710476</v>
      </c>
      <c r="AE167" s="54">
        <v>983971</v>
      </c>
      <c r="AF167" s="54"/>
      <c r="AG167" s="54"/>
      <c r="AH167" s="166">
        <f>_xlfn.IFERROR(AD167/Z167*100-100," ")</f>
        <v>356.2581076047727</v>
      </c>
      <c r="AI167" s="154">
        <f>_xlfn.IFERROR(AE167/AA167*100-100," ")</f>
        <v>12.097167412484168</v>
      </c>
    </row>
    <row r="168" spans="1:35" ht="15">
      <c r="A168" s="51">
        <v>130</v>
      </c>
      <c r="B168" s="50" t="s">
        <v>52</v>
      </c>
      <c r="C168" s="84"/>
      <c r="D168" s="84"/>
      <c r="E168" s="84"/>
      <c r="F168" s="84"/>
      <c r="G168" s="54">
        <v>11860890.000000004</v>
      </c>
      <c r="H168" s="54">
        <v>17397248</v>
      </c>
      <c r="I168" s="54">
        <v>22716270</v>
      </c>
      <c r="J168" s="54">
        <v>27233834</v>
      </c>
      <c r="K168" s="54">
        <v>9061641</v>
      </c>
      <c r="L168" s="54">
        <v>13645210.999999998</v>
      </c>
      <c r="M168" s="54">
        <v>21950369.99999999</v>
      </c>
      <c r="O168" s="166">
        <f>_xlfn.IFERROR(K168/G168*100-100," ")</f>
        <v>-23.600665717328155</v>
      </c>
      <c r="P168" s="154">
        <f>_xlfn.IFERROR(L168/H168*100-100," ")</f>
        <v>-21.566842066055514</v>
      </c>
      <c r="Q168" s="154">
        <f>_xlfn.IFERROR(M168/I168*100-100," ")</f>
        <v>-3.3715922552426605</v>
      </c>
      <c r="R168" s="53"/>
      <c r="S168" s="84"/>
      <c r="T168" s="51">
        <v>130</v>
      </c>
      <c r="U168" s="94" t="s">
        <v>325</v>
      </c>
      <c r="Z168" s="54">
        <v>438480.00000000006</v>
      </c>
      <c r="AA168" s="54">
        <v>1854102</v>
      </c>
      <c r="AB168" s="54">
        <v>2714769</v>
      </c>
      <c r="AC168" s="54">
        <v>3233264</v>
      </c>
      <c r="AD168" s="54">
        <v>81678</v>
      </c>
      <c r="AE168" s="54">
        <v>1089880</v>
      </c>
      <c r="AF168" s="54"/>
      <c r="AG168" s="54"/>
      <c r="AH168" s="166">
        <f>_xlfn.IFERROR(AD168/Z168*100-100," ")</f>
        <v>-81.37246852764095</v>
      </c>
      <c r="AI168" s="154">
        <f>_xlfn.IFERROR(AE168/AA168*100-100," ")</f>
        <v>-41.21790494805572</v>
      </c>
    </row>
    <row r="169" spans="1:35" ht="15">
      <c r="A169" s="51">
        <v>131</v>
      </c>
      <c r="B169" s="50" t="s">
        <v>328</v>
      </c>
      <c r="C169" s="84"/>
      <c r="D169" s="84"/>
      <c r="E169" s="84"/>
      <c r="F169" s="84"/>
      <c r="G169" s="54">
        <v>2288844.0000000005</v>
      </c>
      <c r="H169" s="54">
        <v>3673511.000000001</v>
      </c>
      <c r="I169" s="54">
        <v>5407039.000000001</v>
      </c>
      <c r="J169" s="54">
        <v>9205656.000000002</v>
      </c>
      <c r="K169" s="54">
        <v>3797270</v>
      </c>
      <c r="L169" s="54">
        <v>7948432.999999997</v>
      </c>
      <c r="M169" s="54">
        <v>10060692</v>
      </c>
      <c r="O169" s="166">
        <f>_xlfn.IFERROR(K169/G169*100-100," ")</f>
        <v>65.90339927054876</v>
      </c>
      <c r="P169" s="154">
        <f>_xlfn.IFERROR(L169/H169*100-100," ")</f>
        <v>116.37155843551295</v>
      </c>
      <c r="Q169" s="154">
        <f>_xlfn.IFERROR(M169/I169*100-100," ")</f>
        <v>86.0665698915802</v>
      </c>
      <c r="R169" s="53"/>
      <c r="S169" s="84"/>
      <c r="T169" s="51">
        <v>131</v>
      </c>
      <c r="U169" s="50" t="s">
        <v>326</v>
      </c>
      <c r="Z169" s="54">
        <v>5488</v>
      </c>
      <c r="AA169" s="54">
        <v>5488</v>
      </c>
      <c r="AB169" s="54">
        <v>5488</v>
      </c>
      <c r="AC169" s="54">
        <v>5488</v>
      </c>
      <c r="AD169" s="54">
        <v>1099</v>
      </c>
      <c r="AE169" s="54">
        <v>1099</v>
      </c>
      <c r="AF169" s="54"/>
      <c r="AG169" s="54"/>
      <c r="AH169" s="166">
        <f>_xlfn.IFERROR(AD169/Z169*100-100," ")</f>
        <v>-79.97448979591837</v>
      </c>
      <c r="AI169" s="154">
        <f>_xlfn.IFERROR(AE169/AA169*100-100," ")</f>
        <v>-79.97448979591837</v>
      </c>
    </row>
    <row r="170" spans="1:35" ht="15">
      <c r="A170" s="51">
        <v>132</v>
      </c>
      <c r="B170" s="94" t="s">
        <v>73</v>
      </c>
      <c r="C170" s="83"/>
      <c r="D170" s="83"/>
      <c r="E170" s="83"/>
      <c r="F170" s="83"/>
      <c r="G170" s="54">
        <v>65431</v>
      </c>
      <c r="H170" s="54">
        <v>578492.0000000001</v>
      </c>
      <c r="I170" s="54">
        <v>888783.0000000002</v>
      </c>
      <c r="J170" s="54">
        <v>1587866.0000000005</v>
      </c>
      <c r="K170" s="54">
        <v>1009312</v>
      </c>
      <c r="L170" s="54">
        <v>1239320</v>
      </c>
      <c r="M170" s="54">
        <v>1673522.0000000002</v>
      </c>
      <c r="O170" s="166">
        <f>_xlfn.IFERROR(K170/G170*100-100," ")</f>
        <v>1442.559337317174</v>
      </c>
      <c r="P170" s="154">
        <f>_xlfn.IFERROR(L170/H170*100-100," ")</f>
        <v>114.23286752452927</v>
      </c>
      <c r="Q170" s="154">
        <f>_xlfn.IFERROR(M170/I170*100-100," ")</f>
        <v>88.29365548170924</v>
      </c>
      <c r="R170" s="53"/>
      <c r="S170" s="83"/>
      <c r="T170" s="51">
        <v>132</v>
      </c>
      <c r="U170" s="50" t="s">
        <v>52</v>
      </c>
      <c r="Z170" s="54">
        <v>3513259</v>
      </c>
      <c r="AA170" s="54">
        <v>6700992</v>
      </c>
      <c r="AB170" s="54">
        <v>9754945</v>
      </c>
      <c r="AC170" s="54">
        <v>12799285</v>
      </c>
      <c r="AD170" s="54">
        <v>2784268</v>
      </c>
      <c r="AE170" s="54">
        <v>5837900.999999999</v>
      </c>
      <c r="AF170" s="54"/>
      <c r="AG170" s="54"/>
      <c r="AH170" s="166">
        <f>_xlfn.IFERROR(AD170/Z170*100-100," ")</f>
        <v>-20.749708461573718</v>
      </c>
      <c r="AI170" s="154">
        <f>_xlfn.IFERROR(AE170/AA170*100-100," ")</f>
        <v>-12.880048207787752</v>
      </c>
    </row>
    <row r="171" spans="1:35" ht="15">
      <c r="A171" s="43">
        <v>133</v>
      </c>
      <c r="B171" s="94" t="s">
        <v>329</v>
      </c>
      <c r="C171" s="84"/>
      <c r="D171" s="84"/>
      <c r="E171" s="84"/>
      <c r="F171" s="84"/>
      <c r="G171" s="54">
        <v>190447</v>
      </c>
      <c r="H171" s="54">
        <v>378505</v>
      </c>
      <c r="I171" s="54">
        <v>650418</v>
      </c>
      <c r="J171" s="54">
        <v>1250423</v>
      </c>
      <c r="K171" s="54">
        <v>327955</v>
      </c>
      <c r="L171" s="54">
        <v>985476</v>
      </c>
      <c r="M171" s="54">
        <v>1821580</v>
      </c>
      <c r="O171" s="166">
        <f>_xlfn.IFERROR(K171/G171*100-100," ")</f>
        <v>72.20276507374754</v>
      </c>
      <c r="P171" s="154">
        <f>_xlfn.IFERROR(L171/H171*100-100," ")</f>
        <v>160.3601009233696</v>
      </c>
      <c r="Q171" s="154">
        <f>_xlfn.IFERROR(M171/I171*100-100," ")</f>
        <v>180.06297488691888</v>
      </c>
      <c r="R171" s="53"/>
      <c r="S171" s="84"/>
      <c r="T171" s="43">
        <v>133</v>
      </c>
      <c r="U171" s="50" t="s">
        <v>328</v>
      </c>
      <c r="Z171" s="54">
        <v>1265419.0000000002</v>
      </c>
      <c r="AA171" s="54">
        <v>3055414</v>
      </c>
      <c r="AB171" s="54">
        <v>12358089.000000002</v>
      </c>
      <c r="AC171" s="54">
        <v>13389693.000000002</v>
      </c>
      <c r="AD171" s="54">
        <v>870838</v>
      </c>
      <c r="AE171" s="54">
        <v>2154764</v>
      </c>
      <c r="AF171" s="54"/>
      <c r="AG171" s="54"/>
      <c r="AH171" s="166">
        <f>_xlfn.IFERROR(AD171/Z171*100-100," ")</f>
        <v>-31.181845696958888</v>
      </c>
      <c r="AI171" s="154">
        <f>_xlfn.IFERROR(AE171/AA171*100-100," ")</f>
        <v>-29.477183779350355</v>
      </c>
    </row>
    <row r="172" spans="1:35" ht="15">
      <c r="A172" s="51">
        <v>134</v>
      </c>
      <c r="B172" s="94" t="s">
        <v>67</v>
      </c>
      <c r="C172" s="84"/>
      <c r="D172" s="84"/>
      <c r="E172" s="84"/>
      <c r="F172" s="84"/>
      <c r="G172" s="54">
        <v>6998</v>
      </c>
      <c r="H172" s="54">
        <v>13051</v>
      </c>
      <c r="I172" s="54">
        <v>21188</v>
      </c>
      <c r="J172" s="54">
        <v>35144</v>
      </c>
      <c r="K172" s="54">
        <v>2196</v>
      </c>
      <c r="L172" s="54">
        <v>24488</v>
      </c>
      <c r="M172" s="54">
        <v>53550</v>
      </c>
      <c r="O172" s="166">
        <f>_xlfn.IFERROR(K172/G172*100-100," ")</f>
        <v>-68.61960560160045</v>
      </c>
      <c r="P172" s="154">
        <f>_xlfn.IFERROR(L172/H172*100-100," ")</f>
        <v>87.63313156079994</v>
      </c>
      <c r="Q172" s="154">
        <f>_xlfn.IFERROR(M172/I172*100-100," ")</f>
        <v>152.7373985274684</v>
      </c>
      <c r="R172" s="53"/>
      <c r="S172" s="84"/>
      <c r="T172" s="51">
        <v>134</v>
      </c>
      <c r="U172" s="94" t="s">
        <v>73</v>
      </c>
      <c r="Z172" s="54">
        <v>4198567.000000001</v>
      </c>
      <c r="AA172" s="54">
        <v>9130530.000000002</v>
      </c>
      <c r="AB172" s="54">
        <v>12654845</v>
      </c>
      <c r="AC172" s="54">
        <v>15487936</v>
      </c>
      <c r="AD172" s="54">
        <v>3278774</v>
      </c>
      <c r="AE172" s="54">
        <v>4497725</v>
      </c>
      <c r="AF172" s="54"/>
      <c r="AG172" s="54"/>
      <c r="AH172" s="166">
        <f>_xlfn.IFERROR(AD172/Z172*100-100," ")</f>
        <v>-21.907307898147167</v>
      </c>
      <c r="AI172" s="154">
        <f>_xlfn.IFERROR(AE172/AA172*100-100," ")</f>
        <v>-50.73971609534168</v>
      </c>
    </row>
    <row r="173" spans="1:35" ht="15">
      <c r="A173" s="51">
        <v>135</v>
      </c>
      <c r="B173" s="94" t="s">
        <v>330</v>
      </c>
      <c r="C173" s="84"/>
      <c r="D173" s="84"/>
      <c r="E173" s="84"/>
      <c r="F173" s="84"/>
      <c r="G173" s="54">
        <v>0</v>
      </c>
      <c r="H173" s="54">
        <v>0</v>
      </c>
      <c r="I173" s="54">
        <v>0</v>
      </c>
      <c r="J173" s="54">
        <v>0</v>
      </c>
      <c r="K173" s="54"/>
      <c r="L173" s="54"/>
      <c r="M173" s="54"/>
      <c r="O173" s="166" t="str">
        <f>_xlfn.IFERROR(K173/G173*100-100," ")</f>
        <v> </v>
      </c>
      <c r="P173" s="154" t="str">
        <f>_xlfn.IFERROR(L173/H173*100-100," ")</f>
        <v> </v>
      </c>
      <c r="Q173" s="154" t="str">
        <f>_xlfn.IFERROR(M173/I173*100-100," ")</f>
        <v> </v>
      </c>
      <c r="R173" s="53"/>
      <c r="S173" s="84"/>
      <c r="T173" s="51">
        <v>135</v>
      </c>
      <c r="U173" s="94" t="s">
        <v>329</v>
      </c>
      <c r="Z173" s="54">
        <v>1227732</v>
      </c>
      <c r="AA173" s="54">
        <v>2294709</v>
      </c>
      <c r="AB173" s="54">
        <v>3122497</v>
      </c>
      <c r="AC173" s="54">
        <v>4212544</v>
      </c>
      <c r="AD173" s="54">
        <v>548124</v>
      </c>
      <c r="AE173" s="54">
        <v>1077458.0000000002</v>
      </c>
      <c r="AF173" s="54"/>
      <c r="AG173" s="54"/>
      <c r="AH173" s="166">
        <f>_xlfn.IFERROR(AD173/Z173*100-100," ")</f>
        <v>-55.35475168847924</v>
      </c>
      <c r="AI173" s="154">
        <f>_xlfn.IFERROR(AE173/AA173*100-100," ")</f>
        <v>-53.04598535151951</v>
      </c>
    </row>
    <row r="174" spans="1:35" ht="15">
      <c r="A174" s="51">
        <v>136</v>
      </c>
      <c r="B174" s="94" t="s">
        <v>80</v>
      </c>
      <c r="C174" s="84"/>
      <c r="D174" s="84"/>
      <c r="E174" s="84"/>
      <c r="F174" s="84"/>
      <c r="G174" s="54">
        <v>21716</v>
      </c>
      <c r="H174" s="54">
        <v>614358</v>
      </c>
      <c r="I174" s="54">
        <v>932316</v>
      </c>
      <c r="J174" s="54">
        <v>4051823</v>
      </c>
      <c r="K174" s="54">
        <v>123593</v>
      </c>
      <c r="L174" s="54">
        <v>664563</v>
      </c>
      <c r="M174" s="54">
        <v>947896</v>
      </c>
      <c r="O174" s="166">
        <f>_xlfn.IFERROR(K174/G174*100-100," ")</f>
        <v>469.1333578927979</v>
      </c>
      <c r="P174" s="154">
        <f>_xlfn.IFERROR(L174/H174*100-100," ")</f>
        <v>8.171945347826508</v>
      </c>
      <c r="Q174" s="154">
        <f>_xlfn.IFERROR(M174/I174*100-100," ")</f>
        <v>1.671107221156774</v>
      </c>
      <c r="R174" s="53"/>
      <c r="S174" s="84"/>
      <c r="T174" s="43">
        <v>136</v>
      </c>
      <c r="U174" s="94" t="s">
        <v>67</v>
      </c>
      <c r="Z174" s="54">
        <v>1132767</v>
      </c>
      <c r="AA174" s="54">
        <v>2021739</v>
      </c>
      <c r="AB174" s="54">
        <v>2685369</v>
      </c>
      <c r="AC174" s="54">
        <v>3406502</v>
      </c>
      <c r="AD174" s="54">
        <v>239325</v>
      </c>
      <c r="AE174" s="54">
        <v>1311288</v>
      </c>
      <c r="AF174" s="54"/>
      <c r="AG174" s="54"/>
      <c r="AH174" s="166">
        <f>_xlfn.IFERROR(AD174/Z174*100-100," ")</f>
        <v>-78.87253071461298</v>
      </c>
      <c r="AI174" s="154">
        <f>_xlfn.IFERROR(AE174/AA174*100-100," ")</f>
        <v>-35.14058936390899</v>
      </c>
    </row>
    <row r="175" spans="1:35" ht="15">
      <c r="A175" s="51">
        <v>137</v>
      </c>
      <c r="B175" s="94" t="s">
        <v>331</v>
      </c>
      <c r="C175" s="84"/>
      <c r="D175" s="84"/>
      <c r="E175" s="84"/>
      <c r="F175" s="84"/>
      <c r="G175" s="54">
        <v>0</v>
      </c>
      <c r="H175" s="54">
        <v>0</v>
      </c>
      <c r="I175" s="54">
        <v>0</v>
      </c>
      <c r="J175" s="54">
        <v>0</v>
      </c>
      <c r="K175" s="54"/>
      <c r="L175" s="54"/>
      <c r="M175" s="54"/>
      <c r="O175" s="166" t="str">
        <f>_xlfn.IFERROR(K175/G175*100-100," ")</f>
        <v> </v>
      </c>
      <c r="P175" s="154" t="str">
        <f>_xlfn.IFERROR(L175/H175*100-100," ")</f>
        <v> </v>
      </c>
      <c r="Q175" s="154" t="str">
        <f>_xlfn.IFERROR(M175/I175*100-100," ")</f>
        <v> </v>
      </c>
      <c r="R175" s="53"/>
      <c r="S175" s="84"/>
      <c r="T175" s="51">
        <v>137</v>
      </c>
      <c r="U175" s="94" t="s">
        <v>330</v>
      </c>
      <c r="Z175" s="54">
        <v>0</v>
      </c>
      <c r="AA175" s="54">
        <v>0</v>
      </c>
      <c r="AB175" s="54">
        <v>1050</v>
      </c>
      <c r="AC175" s="54">
        <v>1050</v>
      </c>
      <c r="AD175" s="54"/>
      <c r="AE175" s="54"/>
      <c r="AF175" s="54"/>
      <c r="AG175" s="54"/>
      <c r="AH175" s="166" t="str">
        <f>_xlfn.IFERROR(AD175/Z175*100-100," ")</f>
        <v> </v>
      </c>
      <c r="AI175" s="154" t="str">
        <f>_xlfn.IFERROR(AE175/AA175*100-100," ")</f>
        <v> </v>
      </c>
    </row>
    <row r="176" spans="1:35" ht="15">
      <c r="A176" s="51">
        <v>138</v>
      </c>
      <c r="B176" s="94" t="s">
        <v>333</v>
      </c>
      <c r="C176" s="84"/>
      <c r="D176" s="84"/>
      <c r="E176" s="84"/>
      <c r="F176" s="84"/>
      <c r="G176" s="54">
        <v>139542</v>
      </c>
      <c r="H176" s="54">
        <v>408538</v>
      </c>
      <c r="I176" s="54">
        <v>567318</v>
      </c>
      <c r="J176" s="54">
        <v>567318</v>
      </c>
      <c r="K176" s="54">
        <v>185772</v>
      </c>
      <c r="L176" s="54">
        <v>523577</v>
      </c>
      <c r="M176" s="54">
        <v>523577</v>
      </c>
      <c r="O176" s="166">
        <f>_xlfn.IFERROR(K176/G176*100-100," ")</f>
        <v>33.12981037967063</v>
      </c>
      <c r="P176" s="154">
        <f>_xlfn.IFERROR(L176/H176*100-100," ")</f>
        <v>28.15870249523914</v>
      </c>
      <c r="Q176" s="154">
        <f>_xlfn.IFERROR(M176/I176*100-100," ")</f>
        <v>-7.710137876816887</v>
      </c>
      <c r="R176" s="53"/>
      <c r="S176" s="84"/>
      <c r="T176" s="51">
        <v>138</v>
      </c>
      <c r="U176" s="94" t="s">
        <v>80</v>
      </c>
      <c r="Z176" s="54">
        <v>4242435</v>
      </c>
      <c r="AA176" s="54">
        <v>5386734</v>
      </c>
      <c r="AB176" s="54">
        <v>8515145</v>
      </c>
      <c r="AC176" s="54">
        <v>10004773</v>
      </c>
      <c r="AD176" s="54">
        <v>1630158</v>
      </c>
      <c r="AE176" s="54">
        <v>3544593.999999999</v>
      </c>
      <c r="AF176" s="54"/>
      <c r="AG176" s="54"/>
      <c r="AH176" s="166">
        <f>_xlfn.IFERROR(AD176/Z176*100-100," ")</f>
        <v>-61.57494457781911</v>
      </c>
      <c r="AI176" s="154">
        <f>_xlfn.IFERROR(AE176/AA176*100-100," ")</f>
        <v>-34.197716092905296</v>
      </c>
    </row>
    <row r="177" spans="1:35" ht="15">
      <c r="A177" s="43">
        <v>139</v>
      </c>
      <c r="B177" s="94" t="s">
        <v>334</v>
      </c>
      <c r="C177" s="84"/>
      <c r="D177" s="84"/>
      <c r="E177" s="84"/>
      <c r="F177" s="84"/>
      <c r="G177" s="54">
        <v>0</v>
      </c>
      <c r="H177" s="54">
        <v>0</v>
      </c>
      <c r="I177" s="54">
        <v>0</v>
      </c>
      <c r="J177" s="54">
        <v>0</v>
      </c>
      <c r="K177" s="54" t="s">
        <v>377</v>
      </c>
      <c r="L177" s="54"/>
      <c r="M177" s="54"/>
      <c r="O177" s="166" t="str">
        <f>_xlfn.IFERROR(K177/G177*100-100," ")</f>
        <v> </v>
      </c>
      <c r="P177" s="154" t="str">
        <f>_xlfn.IFERROR(L177/H177*100-100," ")</f>
        <v> </v>
      </c>
      <c r="Q177" s="154" t="str">
        <f>_xlfn.IFERROR(M177/I177*100-100," ")</f>
        <v> </v>
      </c>
      <c r="R177" s="53"/>
      <c r="S177" s="84"/>
      <c r="T177" s="43">
        <v>139</v>
      </c>
      <c r="U177" s="94" t="s">
        <v>331</v>
      </c>
      <c r="Z177" s="54">
        <v>0</v>
      </c>
      <c r="AA177" s="54">
        <v>0</v>
      </c>
      <c r="AB177" s="54">
        <v>19150</v>
      </c>
      <c r="AC177" s="54">
        <v>19150</v>
      </c>
      <c r="AD177" s="54"/>
      <c r="AE177" s="54"/>
      <c r="AF177" s="54"/>
      <c r="AG177" s="54"/>
      <c r="AH177" s="166" t="str">
        <f>_xlfn.IFERROR(AD177/Z177*100-100," ")</f>
        <v> </v>
      </c>
      <c r="AI177" s="154" t="str">
        <f>_xlfn.IFERROR(AE177/AA177*100-100," ")</f>
        <v> </v>
      </c>
    </row>
    <row r="178" spans="1:35" ht="15">
      <c r="A178" s="51">
        <v>140</v>
      </c>
      <c r="B178" s="94" t="s">
        <v>337</v>
      </c>
      <c r="C178" s="83"/>
      <c r="D178" s="83"/>
      <c r="E178" s="83"/>
      <c r="F178" s="83"/>
      <c r="G178" s="54">
        <v>0</v>
      </c>
      <c r="H178" s="54">
        <v>0</v>
      </c>
      <c r="I178" s="54">
        <v>0</v>
      </c>
      <c r="J178" s="54">
        <v>0</v>
      </c>
      <c r="K178" s="54"/>
      <c r="L178" s="54"/>
      <c r="M178" s="54"/>
      <c r="O178" s="166" t="str">
        <f>_xlfn.IFERROR(K178/G178*100-100," ")</f>
        <v> </v>
      </c>
      <c r="P178" s="154" t="str">
        <f>_xlfn.IFERROR(L178/H178*100-100," ")</f>
        <v> </v>
      </c>
      <c r="Q178" s="154" t="str">
        <f>_xlfn.IFERROR(M178/I178*100-100," ")</f>
        <v> </v>
      </c>
      <c r="R178" s="53"/>
      <c r="S178" s="83"/>
      <c r="T178" s="51">
        <v>140</v>
      </c>
      <c r="U178" s="94" t="s">
        <v>333</v>
      </c>
      <c r="Z178" s="54">
        <v>570075.9999999999</v>
      </c>
      <c r="AA178" s="54">
        <v>1628897</v>
      </c>
      <c r="AB178" s="54">
        <v>2122143</v>
      </c>
      <c r="AC178" s="54">
        <v>2571342</v>
      </c>
      <c r="AD178" s="54">
        <v>999271</v>
      </c>
      <c r="AE178" s="54">
        <v>1227080</v>
      </c>
      <c r="AF178" s="54"/>
      <c r="AG178" s="54"/>
      <c r="AH178" s="166">
        <f>_xlfn.IFERROR(AD178/Z178*100-100," ")</f>
        <v>75.28733011037127</v>
      </c>
      <c r="AI178" s="154">
        <f>_xlfn.IFERROR(AE178/AA178*100-100," ")</f>
        <v>-24.668042239625947</v>
      </c>
    </row>
    <row r="179" spans="1:35" ht="15">
      <c r="A179" s="51">
        <v>141</v>
      </c>
      <c r="B179" s="94" t="s">
        <v>341</v>
      </c>
      <c r="C179" s="84"/>
      <c r="D179" s="84"/>
      <c r="E179" s="84"/>
      <c r="F179" s="84"/>
      <c r="G179" s="54">
        <v>0</v>
      </c>
      <c r="H179" s="54">
        <v>0</v>
      </c>
      <c r="I179" s="54">
        <v>0</v>
      </c>
      <c r="J179" s="54">
        <v>0</v>
      </c>
      <c r="K179" s="54" t="s">
        <v>377</v>
      </c>
      <c r="L179" s="54"/>
      <c r="M179" s="54"/>
      <c r="O179" s="166" t="str">
        <f>_xlfn.IFERROR(K179/G179*100-100," ")</f>
        <v> </v>
      </c>
      <c r="P179" s="154" t="str">
        <f>_xlfn.IFERROR(L179/H179*100-100," ")</f>
        <v> </v>
      </c>
      <c r="Q179" s="154" t="str">
        <f>_xlfn.IFERROR(M179/I179*100-100," ")</f>
        <v> </v>
      </c>
      <c r="R179" s="53"/>
      <c r="S179" s="84"/>
      <c r="T179" s="51">
        <v>141</v>
      </c>
      <c r="U179" s="94" t="s">
        <v>334</v>
      </c>
      <c r="Z179" s="54">
        <v>1992</v>
      </c>
      <c r="AA179" s="54">
        <v>2999</v>
      </c>
      <c r="AB179" s="54">
        <v>27630</v>
      </c>
      <c r="AC179" s="54">
        <v>236918</v>
      </c>
      <c r="AD179" s="54">
        <v>79167</v>
      </c>
      <c r="AE179" s="54">
        <v>80168</v>
      </c>
      <c r="AF179" s="54"/>
      <c r="AG179" s="54"/>
      <c r="AH179" s="166">
        <f>_xlfn.IFERROR(AD179/Z179*100-100," ")</f>
        <v>3874.2469879518067</v>
      </c>
      <c r="AI179" s="154">
        <f>_xlfn.IFERROR(AE179/AA179*100-100," ")</f>
        <v>2573.1577192397467</v>
      </c>
    </row>
    <row r="180" spans="1:35" ht="15">
      <c r="A180" s="51">
        <v>142</v>
      </c>
      <c r="B180" s="94" t="s">
        <v>351</v>
      </c>
      <c r="C180" s="84"/>
      <c r="D180" s="84"/>
      <c r="E180" s="84"/>
      <c r="F180" s="84"/>
      <c r="G180" s="54">
        <v>0</v>
      </c>
      <c r="H180" s="54">
        <v>0</v>
      </c>
      <c r="I180" s="54">
        <v>0</v>
      </c>
      <c r="J180" s="54">
        <v>0</v>
      </c>
      <c r="K180" s="54" t="s">
        <v>377</v>
      </c>
      <c r="L180" s="54"/>
      <c r="M180" s="54"/>
      <c r="O180" s="166" t="str">
        <f>_xlfn.IFERROR(K180/G180*100-100," ")</f>
        <v> </v>
      </c>
      <c r="P180" s="154" t="str">
        <f>_xlfn.IFERROR(L180/H180*100-100," ")</f>
        <v> </v>
      </c>
      <c r="Q180" s="154" t="str">
        <f>_xlfn.IFERROR(M180/I180*100-100," ")</f>
        <v> </v>
      </c>
      <c r="R180" s="53"/>
      <c r="S180" s="84"/>
      <c r="T180" s="43">
        <v>142</v>
      </c>
      <c r="U180" s="50" t="s">
        <v>335</v>
      </c>
      <c r="AD180" s="54"/>
      <c r="AE180" s="54">
        <v>12565</v>
      </c>
      <c r="AF180" s="54"/>
      <c r="AG180" s="54"/>
      <c r="AH180" s="166" t="str">
        <f>_xlfn.IFERROR(AD180/Z180*100-100," ")</f>
        <v> </v>
      </c>
      <c r="AI180" s="154" t="str">
        <f>_xlfn.IFERROR(AE180/AA180*100-100," ")</f>
        <v> </v>
      </c>
    </row>
    <row r="181" spans="1:35" ht="15">
      <c r="A181" s="118"/>
      <c r="B181" s="117" t="s">
        <v>374</v>
      </c>
      <c r="C181" s="117"/>
      <c r="D181" s="117"/>
      <c r="E181" s="117"/>
      <c r="F181" s="117"/>
      <c r="G181" s="132">
        <f aca="true" t="shared" si="2" ref="G181:M181">SUM(G39:G180)</f>
        <v>229679465.9999999</v>
      </c>
      <c r="H181" s="132">
        <f t="shared" si="2"/>
        <v>577200860.9999999</v>
      </c>
      <c r="I181" s="132">
        <f t="shared" si="2"/>
        <v>927367302.9999999</v>
      </c>
      <c r="J181" s="132">
        <f t="shared" si="2"/>
        <v>1239955489</v>
      </c>
      <c r="K181" s="132">
        <f t="shared" si="2"/>
        <v>339350650</v>
      </c>
      <c r="L181" s="132">
        <f t="shared" si="2"/>
        <v>680874990</v>
      </c>
      <c r="M181" s="132">
        <f t="shared" si="2"/>
        <v>1097736288</v>
      </c>
      <c r="O181" s="167">
        <f>_xlfn.IFERROR(K181/G181*100-100," ")</f>
        <v>47.74966866215203</v>
      </c>
      <c r="P181" s="155">
        <f>_xlfn.IFERROR(L181/H181*100-100," ")</f>
        <v>17.96153401787808</v>
      </c>
      <c r="Q181" s="155">
        <f>_xlfn.IFERROR(M181/I181*100-100," ")</f>
        <v>18.37125208629446</v>
      </c>
      <c r="R181" s="132"/>
      <c r="T181" s="51">
        <v>143</v>
      </c>
      <c r="U181" s="94" t="s">
        <v>337</v>
      </c>
      <c r="Z181" s="54">
        <v>75450</v>
      </c>
      <c r="AA181" s="54">
        <v>76671</v>
      </c>
      <c r="AB181" s="54">
        <v>494621.00000000006</v>
      </c>
      <c r="AC181" s="54">
        <v>617515.0000000001</v>
      </c>
      <c r="AD181" s="54"/>
      <c r="AE181" s="54">
        <v>9652</v>
      </c>
      <c r="AF181" s="54"/>
      <c r="AG181" s="54"/>
      <c r="AH181" s="166">
        <f>_xlfn.IFERROR(AD181/Z181*100-100," ")</f>
        <v>-100</v>
      </c>
      <c r="AI181" s="154">
        <f>_xlfn.IFERROR(AE181/AA181*100-100," ")</f>
        <v>-87.41114632651198</v>
      </c>
    </row>
    <row r="182" spans="1:35" ht="15">
      <c r="A182" s="39" t="s">
        <v>47</v>
      </c>
      <c r="T182" s="51">
        <v>144</v>
      </c>
      <c r="U182" s="94" t="s">
        <v>341</v>
      </c>
      <c r="Z182" s="54">
        <v>9284</v>
      </c>
      <c r="AA182" s="54">
        <v>30332</v>
      </c>
      <c r="AB182" s="54">
        <v>47271</v>
      </c>
      <c r="AC182" s="54">
        <v>63207</v>
      </c>
      <c r="AD182" s="54">
        <v>28298</v>
      </c>
      <c r="AE182" s="54">
        <v>51611</v>
      </c>
      <c r="AF182" s="54"/>
      <c r="AG182" s="54"/>
      <c r="AH182" s="166">
        <f>_xlfn.IFERROR(AD182/Z182*100-100," ")</f>
        <v>204.80396380870314</v>
      </c>
      <c r="AI182" s="154">
        <f>_xlfn.IFERROR(AE182/AA182*100-100," ")</f>
        <v>70.15363312673085</v>
      </c>
    </row>
    <row r="183" spans="20:35" ht="15">
      <c r="T183" s="43">
        <v>145</v>
      </c>
      <c r="U183" s="94" t="s">
        <v>351</v>
      </c>
      <c r="Z183" s="54">
        <v>24393</v>
      </c>
      <c r="AA183" s="54">
        <v>38436</v>
      </c>
      <c r="AB183" s="54">
        <v>65856</v>
      </c>
      <c r="AC183" s="54">
        <v>72001</v>
      </c>
      <c r="AD183" s="54">
        <v>20320</v>
      </c>
      <c r="AE183" s="54">
        <v>81563</v>
      </c>
      <c r="AF183" s="54"/>
      <c r="AG183" s="54"/>
      <c r="AH183" s="166">
        <f>_xlfn.IFERROR(AD183/Z183*100-100," ")</f>
        <v>-16.69741319230927</v>
      </c>
      <c r="AI183" s="154">
        <f>_xlfn.IFERROR(AE183/AA183*100-100," ")</f>
        <v>112.20470392340513</v>
      </c>
    </row>
    <row r="184" spans="20:37" ht="15">
      <c r="T184" s="149"/>
      <c r="U184" s="117" t="s">
        <v>374</v>
      </c>
      <c r="V184" s="117"/>
      <c r="W184" s="117"/>
      <c r="X184" s="117"/>
      <c r="Y184" s="117"/>
      <c r="Z184" s="132">
        <f aca="true" t="shared" si="3" ref="Z184:AG184">SUM(Z39:Z183)</f>
        <v>115441084.99999997</v>
      </c>
      <c r="AA184" s="132">
        <f t="shared" si="3"/>
        <v>236339476</v>
      </c>
      <c r="AB184" s="132">
        <f t="shared" si="3"/>
        <v>364023384</v>
      </c>
      <c r="AC184" s="132">
        <f t="shared" si="3"/>
        <v>470805084</v>
      </c>
      <c r="AD184" s="132">
        <f t="shared" si="3"/>
        <v>113813613</v>
      </c>
      <c r="AE184" s="132">
        <f t="shared" si="3"/>
        <v>210384752.99999997</v>
      </c>
      <c r="AF184" s="132">
        <f t="shared" si="3"/>
        <v>0</v>
      </c>
      <c r="AG184" s="132">
        <f t="shared" si="3"/>
        <v>0</v>
      </c>
      <c r="AH184" s="167">
        <f>_xlfn.IFERROR(AD184/Z184*100-100," ")</f>
        <v>-1.4097857794735518</v>
      </c>
      <c r="AI184" s="155">
        <f>_xlfn.IFERROR(AE184/AA184*100-100," ")</f>
        <v>-10.981966889018594</v>
      </c>
      <c r="AJ184" s="168"/>
      <c r="AK184" s="168"/>
    </row>
    <row r="210" spans="13:15" ht="15">
      <c r="M210" s="176"/>
      <c r="N210" s="176"/>
      <c r="O210" s="176"/>
    </row>
    <row r="211" spans="13:15" ht="15">
      <c r="M211" s="176"/>
      <c r="N211" s="176"/>
      <c r="O211" s="176"/>
    </row>
    <row r="212" spans="13:15" ht="15">
      <c r="M212" s="176"/>
      <c r="N212" s="176"/>
      <c r="O212" s="176"/>
    </row>
    <row r="213" spans="13:15" ht="15">
      <c r="M213" s="176"/>
      <c r="N213" s="176"/>
      <c r="O213" s="176"/>
    </row>
    <row r="214" spans="13:15" ht="15">
      <c r="M214" s="176"/>
      <c r="N214" s="176"/>
      <c r="O214" s="176"/>
    </row>
    <row r="215" spans="13:15" ht="15">
      <c r="M215" s="176"/>
      <c r="N215" s="176"/>
      <c r="O215" s="176"/>
    </row>
    <row r="216" spans="13:15" ht="15">
      <c r="M216" s="176"/>
      <c r="N216" s="176"/>
      <c r="O216" s="176"/>
    </row>
    <row r="217" spans="13:15" ht="15">
      <c r="M217" s="176"/>
      <c r="N217" s="176"/>
      <c r="O217" s="176"/>
    </row>
    <row r="218" spans="13:15" ht="15">
      <c r="M218" s="176"/>
      <c r="N218" s="176"/>
      <c r="O218" s="176"/>
    </row>
    <row r="219" spans="13:15" ht="15">
      <c r="M219" s="176"/>
      <c r="N219" s="176"/>
      <c r="O219" s="176"/>
    </row>
    <row r="220" spans="13:15" ht="15">
      <c r="M220" s="176"/>
      <c r="N220" s="176"/>
      <c r="O220" s="176"/>
    </row>
    <row r="221" spans="13:15" ht="15">
      <c r="M221" s="176"/>
      <c r="N221" s="176"/>
      <c r="O221" s="176"/>
    </row>
    <row r="222" spans="13:15" ht="15">
      <c r="M222" s="176"/>
      <c r="N222" s="176"/>
      <c r="O222" s="176"/>
    </row>
    <row r="223" spans="13:15" ht="15">
      <c r="M223" s="176"/>
      <c r="N223" s="176"/>
      <c r="O223" s="176"/>
    </row>
    <row r="224" spans="13:15" ht="15">
      <c r="M224" s="176"/>
      <c r="N224" s="176"/>
      <c r="O224" s="176"/>
    </row>
    <row r="225" spans="13:15" ht="15">
      <c r="M225" s="176"/>
      <c r="N225" s="176"/>
      <c r="O225" s="176"/>
    </row>
    <row r="226" spans="13:15" ht="15">
      <c r="M226" s="176"/>
      <c r="N226" s="176"/>
      <c r="O226" s="176"/>
    </row>
    <row r="227" spans="13:15" ht="15">
      <c r="M227" s="176"/>
      <c r="N227" s="176"/>
      <c r="O227" s="176"/>
    </row>
  </sheetData>
  <sheetProtection/>
  <mergeCells count="12">
    <mergeCell ref="A37:A38"/>
    <mergeCell ref="B37:B38"/>
    <mergeCell ref="T37:T38"/>
    <mergeCell ref="U37:U38"/>
    <mergeCell ref="C37:R37"/>
    <mergeCell ref="V37:AK37"/>
    <mergeCell ref="A4:A5"/>
    <mergeCell ref="B4:B5"/>
    <mergeCell ref="T4:T5"/>
    <mergeCell ref="U4:U5"/>
    <mergeCell ref="C4:R4"/>
    <mergeCell ref="V4:AK4"/>
  </mergeCells>
  <hyperlinks>
    <hyperlink ref="AE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116"/>
  <sheetViews>
    <sheetView zoomScalePageLayoutView="0" workbookViewId="0" topLeftCell="A1">
      <selection activeCell="V23" sqref="V23"/>
    </sheetView>
  </sheetViews>
  <sheetFormatPr defaultColWidth="11.421875" defaultRowHeight="15"/>
  <cols>
    <col min="1" max="1" width="6.00390625" style="50" customWidth="1"/>
    <col min="2" max="2" width="44.00390625" style="50" customWidth="1"/>
    <col min="3" max="4" width="2.57421875" style="60" hidden="1" customWidth="1"/>
    <col min="5" max="5" width="2.57421875" style="61" hidden="1" customWidth="1"/>
    <col min="6" max="6" width="2.57421875" style="50" hidden="1" customWidth="1"/>
    <col min="7" max="7" width="17.421875" style="50" bestFit="1" customWidth="1"/>
    <col min="8" max="8" width="17.421875" style="60" customWidth="1"/>
    <col min="9" max="9" width="16.140625" style="60" customWidth="1"/>
    <col min="10" max="10" width="16.140625" style="61" customWidth="1"/>
    <col min="11" max="11" width="14.28125" style="50" bestFit="1" customWidth="1"/>
    <col min="12" max="13" width="16.140625" style="50" bestFit="1" customWidth="1"/>
    <col min="14" max="18" width="10.8515625" style="50" customWidth="1"/>
    <col min="19" max="19" width="6.00390625" style="89" customWidth="1"/>
    <col min="20" max="20" width="9.140625" style="50" customWidth="1"/>
    <col min="21" max="21" width="30.28125" style="50" customWidth="1"/>
    <col min="22" max="25" width="3.8515625" style="50" hidden="1" customWidth="1"/>
    <col min="26" max="26" width="14.28125" style="50" bestFit="1" customWidth="1"/>
    <col min="27" max="28" width="17.421875" style="50" bestFit="1" customWidth="1"/>
    <col min="29" max="29" width="16.57421875" style="50" bestFit="1" customWidth="1"/>
    <col min="30" max="31" width="14.28125" style="50" bestFit="1" customWidth="1"/>
    <col min="32" max="32" width="16.140625" style="50" bestFit="1" customWidth="1"/>
    <col min="33" max="33" width="8.57421875" style="50" customWidth="1"/>
    <col min="34" max="34" width="10.00390625" style="50" bestFit="1" customWidth="1"/>
    <col min="35" max="253" width="9.140625" style="50" customWidth="1"/>
    <col min="254" max="16384" width="11.421875" style="50" customWidth="1"/>
  </cols>
  <sheetData>
    <row r="1" spans="1:34" s="39" customFormat="1" ht="15" customHeight="1">
      <c r="A1" s="63" t="s">
        <v>609</v>
      </c>
      <c r="B1" s="34"/>
      <c r="C1" s="35"/>
      <c r="D1" s="36"/>
      <c r="E1" s="37"/>
      <c r="F1" s="64"/>
      <c r="H1" s="40"/>
      <c r="I1" s="40"/>
      <c r="J1" s="41"/>
      <c r="L1" s="73" t="s">
        <v>118</v>
      </c>
      <c r="S1" s="133"/>
      <c r="AH1" s="148"/>
    </row>
    <row r="2" spans="1:34" s="39" customFormat="1" ht="15" customHeight="1">
      <c r="A2" s="63"/>
      <c r="B2" s="34"/>
      <c r="C2" s="35"/>
      <c r="D2" s="36"/>
      <c r="E2" s="37"/>
      <c r="F2" s="64"/>
      <c r="H2" s="40"/>
      <c r="I2" s="40"/>
      <c r="J2" s="41"/>
      <c r="S2" s="133"/>
      <c r="AH2" s="148"/>
    </row>
    <row r="3" spans="1:34" s="39" customFormat="1" ht="15" customHeight="1">
      <c r="A3" s="85" t="s">
        <v>379</v>
      </c>
      <c r="B3" s="86"/>
      <c r="C3" s="35"/>
      <c r="D3" s="36"/>
      <c r="E3" s="37"/>
      <c r="F3" s="64"/>
      <c r="H3" s="40"/>
      <c r="I3" s="40"/>
      <c r="J3" s="41"/>
      <c r="S3" s="133"/>
      <c r="AH3" s="148"/>
    </row>
    <row r="4" spans="1:37" s="39" customFormat="1" ht="15" customHeight="1">
      <c r="A4" s="216" t="s">
        <v>376</v>
      </c>
      <c r="B4" s="212" t="s">
        <v>87</v>
      </c>
      <c r="C4" s="231" t="s">
        <v>16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3"/>
      <c r="S4" s="107"/>
      <c r="T4" s="216" t="s">
        <v>380</v>
      </c>
      <c r="U4" s="212" t="s">
        <v>87</v>
      </c>
      <c r="V4" s="229" t="s">
        <v>17</v>
      </c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</row>
    <row r="5" spans="1:37" s="39" customFormat="1" ht="48" customHeight="1">
      <c r="A5" s="213"/>
      <c r="B5" s="213"/>
      <c r="C5" s="87" t="s">
        <v>124</v>
      </c>
      <c r="D5" s="87" t="s">
        <v>125</v>
      </c>
      <c r="E5" s="87" t="s">
        <v>126</v>
      </c>
      <c r="F5" s="87" t="s">
        <v>127</v>
      </c>
      <c r="G5" s="87" t="s">
        <v>128</v>
      </c>
      <c r="H5" s="87" t="s">
        <v>129</v>
      </c>
      <c r="I5" s="87" t="s">
        <v>130</v>
      </c>
      <c r="J5" s="87" t="s">
        <v>131</v>
      </c>
      <c r="K5" s="87" t="s">
        <v>355</v>
      </c>
      <c r="L5" s="87" t="s">
        <v>356</v>
      </c>
      <c r="M5" s="87" t="s">
        <v>357</v>
      </c>
      <c r="N5" s="87" t="s">
        <v>358</v>
      </c>
      <c r="O5" s="169" t="s">
        <v>132</v>
      </c>
      <c r="P5" s="169" t="s">
        <v>133</v>
      </c>
      <c r="Q5" s="87" t="s">
        <v>134</v>
      </c>
      <c r="R5" s="87" t="s">
        <v>135</v>
      </c>
      <c r="S5" s="127"/>
      <c r="T5" s="213"/>
      <c r="U5" s="213"/>
      <c r="V5" s="87" t="s">
        <v>124</v>
      </c>
      <c r="W5" s="87" t="s">
        <v>125</v>
      </c>
      <c r="X5" s="87" t="s">
        <v>126</v>
      </c>
      <c r="Y5" s="87" t="s">
        <v>127</v>
      </c>
      <c r="Z5" s="87" t="s">
        <v>128</v>
      </c>
      <c r="AA5" s="87" t="s">
        <v>129</v>
      </c>
      <c r="AB5" s="87" t="s">
        <v>130</v>
      </c>
      <c r="AC5" s="87" t="s">
        <v>131</v>
      </c>
      <c r="AD5" s="87" t="s">
        <v>355</v>
      </c>
      <c r="AE5" s="87" t="s">
        <v>356</v>
      </c>
      <c r="AF5" s="87" t="s">
        <v>357</v>
      </c>
      <c r="AG5" s="87" t="s">
        <v>358</v>
      </c>
      <c r="AH5" s="169" t="s">
        <v>132</v>
      </c>
      <c r="AI5" s="169" t="s">
        <v>133</v>
      </c>
      <c r="AJ5" s="87" t="s">
        <v>134</v>
      </c>
      <c r="AK5" s="87" t="s">
        <v>135</v>
      </c>
    </row>
    <row r="6" spans="1:37" ht="15" customHeight="1">
      <c r="A6" s="83" t="s">
        <v>385</v>
      </c>
      <c r="B6" s="122" t="s">
        <v>386</v>
      </c>
      <c r="C6" s="45"/>
      <c r="D6" s="46"/>
      <c r="E6" s="45"/>
      <c r="F6" s="46"/>
      <c r="G6" s="134">
        <v>20485005</v>
      </c>
      <c r="H6" s="134">
        <v>43248647.99999999</v>
      </c>
      <c r="I6" s="135">
        <v>61884635</v>
      </c>
      <c r="J6" s="136">
        <v>75591984</v>
      </c>
      <c r="K6" s="134">
        <v>10574001.999999994</v>
      </c>
      <c r="L6" s="46">
        <v>22494977.99999999</v>
      </c>
      <c r="M6" s="45">
        <v>34863876.99999999</v>
      </c>
      <c r="N6" s="177"/>
      <c r="O6" s="166">
        <f>_xlfn.IFERROR(K6/G6*100-100," ")</f>
        <v>-48.3817455743848</v>
      </c>
      <c r="P6" s="154">
        <f>_xlfn.IFERROR(L6/H6*100-100," ")</f>
        <v>-47.986864236773386</v>
      </c>
      <c r="Q6" s="154">
        <f>_xlfn.IFERROR(M6/I6*100-100," ")</f>
        <v>-43.663112822754805</v>
      </c>
      <c r="R6" s="54"/>
      <c r="S6" s="45"/>
      <c r="T6" s="83" t="s">
        <v>385</v>
      </c>
      <c r="U6" s="122" t="s">
        <v>386</v>
      </c>
      <c r="V6" s="45"/>
      <c r="W6" s="46"/>
      <c r="X6" s="45"/>
      <c r="Y6" s="46"/>
      <c r="Z6" s="134">
        <v>14296674.000000002</v>
      </c>
      <c r="AA6" s="134">
        <v>30715017</v>
      </c>
      <c r="AB6" s="134">
        <v>39925519</v>
      </c>
      <c r="AC6" s="134">
        <v>53014225</v>
      </c>
      <c r="AD6" s="134">
        <v>10883351.999999998</v>
      </c>
      <c r="AE6" s="46">
        <v>26283504.000000007</v>
      </c>
      <c r="AF6" s="45">
        <v>34230732</v>
      </c>
      <c r="AH6" s="170">
        <f>_xlfn.IFERROR(AD6/Z6*100-100," ")</f>
        <v>-23.874937625352615</v>
      </c>
      <c r="AI6" s="171">
        <f>_xlfn.IFERROR(AE6/AA6*100-100," ")</f>
        <v>-14.42783834370006</v>
      </c>
      <c r="AJ6" s="171">
        <f>_xlfn.IFERROR(AF6/AB6*100-100," ")</f>
        <v>-14.263526543011253</v>
      </c>
      <c r="AK6" s="54"/>
    </row>
    <row r="7" spans="1:36" ht="15" customHeight="1">
      <c r="A7" s="84" t="s">
        <v>387</v>
      </c>
      <c r="B7" s="19" t="s">
        <v>388</v>
      </c>
      <c r="C7" s="53"/>
      <c r="D7" s="54"/>
      <c r="E7" s="53"/>
      <c r="F7" s="54"/>
      <c r="G7" s="134">
        <v>10772349.999999998</v>
      </c>
      <c r="H7" s="134">
        <v>20186238</v>
      </c>
      <c r="I7" s="134">
        <v>31382544</v>
      </c>
      <c r="J7" s="137">
        <v>44921976</v>
      </c>
      <c r="K7" s="134">
        <v>9546834</v>
      </c>
      <c r="L7" s="54">
        <v>18196343.000000004</v>
      </c>
      <c r="M7" s="53">
        <v>28947862</v>
      </c>
      <c r="N7" s="177"/>
      <c r="O7" s="166">
        <f>_xlfn.IFERROR(K7/G7*100-100," ")</f>
        <v>-11.37649630767659</v>
      </c>
      <c r="P7" s="154">
        <f>_xlfn.IFERROR(L7/H7*100-100," ")</f>
        <v>-9.857681257894598</v>
      </c>
      <c r="Q7" s="154">
        <f>_xlfn.IFERROR(M7/I7*100-100," ")</f>
        <v>-7.758077229175555</v>
      </c>
      <c r="R7" s="53"/>
      <c r="S7" s="53"/>
      <c r="T7" s="84" t="s">
        <v>387</v>
      </c>
      <c r="U7" s="19" t="s">
        <v>388</v>
      </c>
      <c r="V7" s="53"/>
      <c r="W7" s="54"/>
      <c r="X7" s="53"/>
      <c r="Y7" s="54"/>
      <c r="Z7" s="134">
        <v>3013785.0000000023</v>
      </c>
      <c r="AA7" s="134">
        <v>7658663.000000002</v>
      </c>
      <c r="AB7" s="134">
        <v>11736464.000000002</v>
      </c>
      <c r="AC7" s="134">
        <v>18031851</v>
      </c>
      <c r="AD7" s="134">
        <v>2893098</v>
      </c>
      <c r="AE7" s="54">
        <v>5472552.999999997</v>
      </c>
      <c r="AF7" s="53">
        <v>6192928.000000002</v>
      </c>
      <c r="AH7" s="166">
        <f>_xlfn.IFERROR(AD7/Z7*100-100," ")</f>
        <v>-4.0044993255989425</v>
      </c>
      <c r="AI7" s="154">
        <f>_xlfn.IFERROR(AE7/AA7*100-100," ")</f>
        <v>-28.54427724525813</v>
      </c>
      <c r="AJ7" s="154">
        <f>_xlfn.IFERROR(AF7/AB7*100-100," ")</f>
        <v>-47.23344271323968</v>
      </c>
    </row>
    <row r="8" spans="1:36" ht="15" customHeight="1">
      <c r="A8" s="84" t="s">
        <v>389</v>
      </c>
      <c r="B8" s="19" t="s">
        <v>390</v>
      </c>
      <c r="C8" s="53"/>
      <c r="D8" s="54"/>
      <c r="E8" s="53"/>
      <c r="F8" s="54"/>
      <c r="G8" s="134">
        <v>407795</v>
      </c>
      <c r="H8" s="134">
        <v>734337</v>
      </c>
      <c r="I8" s="134">
        <v>1075120</v>
      </c>
      <c r="J8" s="137">
        <v>1427708</v>
      </c>
      <c r="K8" s="134">
        <v>266400</v>
      </c>
      <c r="L8" s="54">
        <v>853903.0000000001</v>
      </c>
      <c r="M8" s="53">
        <v>1125128</v>
      </c>
      <c r="N8" s="177"/>
      <c r="O8" s="166">
        <f>_xlfn.IFERROR(K8/G8*100-100," ")</f>
        <v>-34.673058767272764</v>
      </c>
      <c r="P8" s="154">
        <f>_xlfn.IFERROR(L8/H8*100-100," ")</f>
        <v>16.282170175273762</v>
      </c>
      <c r="Q8" s="154">
        <f>_xlfn.IFERROR(M8/I8*100-100," ")</f>
        <v>4.651387752064878</v>
      </c>
      <c r="R8" s="53"/>
      <c r="S8" s="53"/>
      <c r="T8" s="84" t="s">
        <v>389</v>
      </c>
      <c r="U8" s="19" t="s">
        <v>390</v>
      </c>
      <c r="V8" s="53"/>
      <c r="W8" s="54"/>
      <c r="X8" s="53"/>
      <c r="Y8" s="54"/>
      <c r="Z8" s="134">
        <v>441134</v>
      </c>
      <c r="AA8" s="134">
        <v>604722</v>
      </c>
      <c r="AB8" s="134">
        <v>620479</v>
      </c>
      <c r="AC8" s="134">
        <v>690242</v>
      </c>
      <c r="AD8" s="134">
        <v>274671</v>
      </c>
      <c r="AE8" s="54">
        <v>338030</v>
      </c>
      <c r="AF8" s="53">
        <v>344235</v>
      </c>
      <c r="AH8" s="166">
        <f>_xlfn.IFERROR(AD8/Z8*100-100," ")</f>
        <v>-37.73524597967965</v>
      </c>
      <c r="AI8" s="154">
        <f>_xlfn.IFERROR(AE8/AA8*100-100," ")</f>
        <v>-44.10158717559474</v>
      </c>
      <c r="AJ8" s="154">
        <f>_xlfn.IFERROR(AF8/AB8*100-100," ")</f>
        <v>-44.52108774027808</v>
      </c>
    </row>
    <row r="9" spans="1:36" ht="15" customHeight="1">
      <c r="A9" s="84" t="s">
        <v>391</v>
      </c>
      <c r="B9" s="19" t="s">
        <v>392</v>
      </c>
      <c r="C9" s="53"/>
      <c r="D9" s="54"/>
      <c r="E9" s="53"/>
      <c r="F9" s="54"/>
      <c r="G9" s="134">
        <v>10891887.000000002</v>
      </c>
      <c r="H9" s="134">
        <v>20913095</v>
      </c>
      <c r="I9" s="134">
        <v>33200221.000000004</v>
      </c>
      <c r="J9" s="137">
        <v>67170470.00000001</v>
      </c>
      <c r="K9" s="134">
        <v>20802368</v>
      </c>
      <c r="L9" s="54">
        <v>39282589.00000001</v>
      </c>
      <c r="M9" s="53">
        <v>53724402</v>
      </c>
      <c r="N9" s="177"/>
      <c r="O9" s="166">
        <f>_xlfn.IFERROR(K9/G9*100-100," ")</f>
        <v>90.98956865784592</v>
      </c>
      <c r="P9" s="154">
        <f>_xlfn.IFERROR(L9/H9*100-100," ")</f>
        <v>87.83728089983816</v>
      </c>
      <c r="Q9" s="154">
        <f>_xlfn.IFERROR(M9/I9*100-100," ")</f>
        <v>61.81941078042823</v>
      </c>
      <c r="R9" s="53"/>
      <c r="S9" s="53"/>
      <c r="T9" s="84" t="s">
        <v>391</v>
      </c>
      <c r="U9" s="19" t="s">
        <v>392</v>
      </c>
      <c r="V9" s="53"/>
      <c r="W9" s="54"/>
      <c r="X9" s="53"/>
      <c r="Y9" s="54"/>
      <c r="Z9" s="134">
        <v>163</v>
      </c>
      <c r="AA9" s="134">
        <v>809</v>
      </c>
      <c r="AB9" s="134">
        <v>1070</v>
      </c>
      <c r="AC9" s="134">
        <v>1284</v>
      </c>
      <c r="AD9" s="134">
        <v>215670.99999999994</v>
      </c>
      <c r="AE9" s="54">
        <v>509019.00000000006</v>
      </c>
      <c r="AF9" s="53">
        <v>633038</v>
      </c>
      <c r="AH9" s="166">
        <f>_xlfn.IFERROR(AD9/Z9*100-100," ")</f>
        <v>132213.4969325153</v>
      </c>
      <c r="AI9" s="154">
        <f>_xlfn.IFERROR(AE9/AA9*100-100," ")</f>
        <v>62819.53028430162</v>
      </c>
      <c r="AJ9" s="154">
        <f>_xlfn.IFERROR(AF9/AB9*100-100," ")</f>
        <v>59062.42990654206</v>
      </c>
    </row>
    <row r="10" spans="1:36" ht="15" customHeight="1">
      <c r="A10" s="84" t="s">
        <v>393</v>
      </c>
      <c r="B10" s="19" t="s">
        <v>394</v>
      </c>
      <c r="C10" s="53"/>
      <c r="D10" s="54"/>
      <c r="E10" s="53"/>
      <c r="F10" s="54"/>
      <c r="G10" s="134">
        <v>4276</v>
      </c>
      <c r="H10" s="134">
        <v>5761</v>
      </c>
      <c r="I10" s="134">
        <v>14816</v>
      </c>
      <c r="J10" s="137">
        <v>32464</v>
      </c>
      <c r="K10" s="134">
        <v>4317</v>
      </c>
      <c r="L10" s="54">
        <v>7281</v>
      </c>
      <c r="M10" s="53">
        <v>8553</v>
      </c>
      <c r="N10" s="177"/>
      <c r="O10" s="166">
        <f>_xlfn.IFERROR(K10/G10*100-100," ")</f>
        <v>0.958840037418156</v>
      </c>
      <c r="P10" s="154">
        <f>_xlfn.IFERROR(L10/H10*100-100," ")</f>
        <v>26.38430827981253</v>
      </c>
      <c r="Q10" s="154">
        <f>_xlfn.IFERROR(M10/I10*100-100," ")</f>
        <v>-42.27186825053996</v>
      </c>
      <c r="R10" s="53"/>
      <c r="S10" s="53"/>
      <c r="T10" s="84" t="s">
        <v>393</v>
      </c>
      <c r="U10" s="19" t="s">
        <v>394</v>
      </c>
      <c r="V10" s="53"/>
      <c r="W10" s="54"/>
      <c r="X10" s="53"/>
      <c r="Y10" s="54"/>
      <c r="Z10" s="134">
        <v>0</v>
      </c>
      <c r="AA10" s="134">
        <v>0</v>
      </c>
      <c r="AB10" s="134">
        <v>0</v>
      </c>
      <c r="AC10" s="134">
        <v>0</v>
      </c>
      <c r="AD10" s="134"/>
      <c r="AE10" s="54"/>
      <c r="AF10" s="53">
        <v>0</v>
      </c>
      <c r="AH10" s="166" t="str">
        <f>_xlfn.IFERROR(AD10/Z10*100-100," ")</f>
        <v> </v>
      </c>
      <c r="AI10" s="154" t="str">
        <f>_xlfn.IFERROR(AE10/AA10*100-100," ")</f>
        <v> </v>
      </c>
      <c r="AJ10" s="154" t="str">
        <f>_xlfn.IFERROR(AF10/AB10*100-100," ")</f>
        <v> </v>
      </c>
    </row>
    <row r="11" spans="1:36" ht="15" customHeight="1">
      <c r="A11" s="84" t="s">
        <v>395</v>
      </c>
      <c r="B11" s="19" t="s">
        <v>396</v>
      </c>
      <c r="C11" s="53"/>
      <c r="D11" s="54"/>
      <c r="E11" s="53"/>
      <c r="F11" s="54"/>
      <c r="G11" s="134">
        <v>391983.00000000006</v>
      </c>
      <c r="H11" s="134">
        <v>844345</v>
      </c>
      <c r="I11" s="134">
        <v>1223700</v>
      </c>
      <c r="J11" s="137">
        <v>1447593</v>
      </c>
      <c r="K11" s="134">
        <v>180337</v>
      </c>
      <c r="L11" s="54">
        <v>317974.99999999994</v>
      </c>
      <c r="M11" s="53">
        <v>455486</v>
      </c>
      <c r="N11" s="177"/>
      <c r="O11" s="166">
        <f>_xlfn.IFERROR(K11/G11*100-100," ")</f>
        <v>-53.993668092748926</v>
      </c>
      <c r="P11" s="154">
        <f>_xlfn.IFERROR(L11/H11*100-100," ")</f>
        <v>-62.34063090324453</v>
      </c>
      <c r="Q11" s="154">
        <f>_xlfn.IFERROR(M11/I11*100-100," ")</f>
        <v>-62.77796845632099</v>
      </c>
      <c r="R11" s="53"/>
      <c r="S11" s="53"/>
      <c r="T11" s="84" t="s">
        <v>395</v>
      </c>
      <c r="U11" s="19" t="s">
        <v>396</v>
      </c>
      <c r="V11" s="53"/>
      <c r="W11" s="54"/>
      <c r="X11" s="53"/>
      <c r="Y11" s="54"/>
      <c r="Z11" s="134">
        <v>0</v>
      </c>
      <c r="AA11" s="134">
        <v>0</v>
      </c>
      <c r="AB11" s="134">
        <v>0</v>
      </c>
      <c r="AC11" s="134">
        <v>0</v>
      </c>
      <c r="AD11" s="134"/>
      <c r="AE11" s="54"/>
      <c r="AF11" s="53">
        <v>14360</v>
      </c>
      <c r="AH11" s="166" t="str">
        <f>_xlfn.IFERROR(AD11/Z11*100-100," ")</f>
        <v> </v>
      </c>
      <c r="AI11" s="154" t="str">
        <f>_xlfn.IFERROR(AE11/AA11*100-100," ")</f>
        <v> </v>
      </c>
      <c r="AJ11" s="154" t="str">
        <f>_xlfn.IFERROR(AF11/AB11*100-100," ")</f>
        <v> </v>
      </c>
    </row>
    <row r="12" spans="1:36" ht="15" customHeight="1">
      <c r="A12" s="84" t="s">
        <v>397</v>
      </c>
      <c r="B12" s="19" t="s">
        <v>398</v>
      </c>
      <c r="C12" s="53"/>
      <c r="D12" s="54"/>
      <c r="E12" s="53"/>
      <c r="F12" s="54"/>
      <c r="G12" s="134">
        <v>46973</v>
      </c>
      <c r="H12" s="134">
        <v>110242</v>
      </c>
      <c r="I12" s="134">
        <v>174409</v>
      </c>
      <c r="J12" s="137">
        <v>222909</v>
      </c>
      <c r="K12" s="134">
        <v>62103</v>
      </c>
      <c r="L12" s="54">
        <v>119752</v>
      </c>
      <c r="M12" s="53">
        <v>144884</v>
      </c>
      <c r="N12" s="177"/>
      <c r="O12" s="166">
        <f>_xlfn.IFERROR(K12/G12*100-100," ")</f>
        <v>32.209992974687594</v>
      </c>
      <c r="P12" s="154">
        <f>_xlfn.IFERROR(L12/H12*100-100," ")</f>
        <v>8.626476297599822</v>
      </c>
      <c r="Q12" s="154">
        <f>_xlfn.IFERROR(M12/I12*100-100," ")</f>
        <v>-16.928598868177673</v>
      </c>
      <c r="R12" s="53"/>
      <c r="S12" s="53"/>
      <c r="T12" s="84" t="s">
        <v>397</v>
      </c>
      <c r="U12" s="19" t="s">
        <v>398</v>
      </c>
      <c r="V12" s="53"/>
      <c r="W12" s="54"/>
      <c r="X12" s="53"/>
      <c r="Y12" s="54"/>
      <c r="Z12" s="134">
        <v>15642</v>
      </c>
      <c r="AA12" s="134">
        <v>35667</v>
      </c>
      <c r="AB12" s="134">
        <v>58731</v>
      </c>
      <c r="AC12" s="134">
        <v>75114</v>
      </c>
      <c r="AD12" s="134">
        <v>25623.999999999996</v>
      </c>
      <c r="AE12" s="54">
        <v>60334</v>
      </c>
      <c r="AF12" s="53">
        <v>80389</v>
      </c>
      <c r="AH12" s="166">
        <f>_xlfn.IFERROR(AD12/Z12*100-100," ")</f>
        <v>63.815368878659996</v>
      </c>
      <c r="AI12" s="154">
        <f>_xlfn.IFERROR(AE12/AA12*100-100," ")</f>
        <v>69.15916673675946</v>
      </c>
      <c r="AJ12" s="154">
        <f>_xlfn.IFERROR(AF12/AB12*100-100," ")</f>
        <v>36.87660690265787</v>
      </c>
    </row>
    <row r="13" spans="1:36" ht="15" customHeight="1">
      <c r="A13" s="84" t="s">
        <v>375</v>
      </c>
      <c r="B13" s="19" t="s">
        <v>399</v>
      </c>
      <c r="C13" s="53"/>
      <c r="D13" s="54"/>
      <c r="E13" s="53"/>
      <c r="F13" s="54"/>
      <c r="G13" s="134">
        <v>18914203.000000007</v>
      </c>
      <c r="H13" s="134">
        <v>37729367</v>
      </c>
      <c r="I13" s="134">
        <v>57482789.99999999</v>
      </c>
      <c r="J13" s="137">
        <v>79164015</v>
      </c>
      <c r="K13" s="134">
        <v>19128215</v>
      </c>
      <c r="L13" s="54">
        <v>34247632</v>
      </c>
      <c r="M13" s="53">
        <v>49462427.999999985</v>
      </c>
      <c r="N13" s="177"/>
      <c r="O13" s="166">
        <f>_xlfn.IFERROR(K13/G13*100-100," ")</f>
        <v>1.131488331810715</v>
      </c>
      <c r="P13" s="154">
        <f>_xlfn.IFERROR(L13/H13*100-100," ")</f>
        <v>-9.228182916506384</v>
      </c>
      <c r="Q13" s="154">
        <f>_xlfn.IFERROR(M13/I13*100-100," ")</f>
        <v>-13.952631735515979</v>
      </c>
      <c r="R13" s="53"/>
      <c r="S13" s="53"/>
      <c r="T13" s="84" t="s">
        <v>375</v>
      </c>
      <c r="U13" s="19" t="s">
        <v>399</v>
      </c>
      <c r="V13" s="53"/>
      <c r="W13" s="54"/>
      <c r="X13" s="53"/>
      <c r="Y13" s="54"/>
      <c r="Z13" s="134">
        <v>5218985.000000001</v>
      </c>
      <c r="AA13" s="134">
        <v>10058593</v>
      </c>
      <c r="AB13" s="134">
        <v>14321191</v>
      </c>
      <c r="AC13" s="134">
        <v>21650879</v>
      </c>
      <c r="AD13" s="134">
        <v>5323308.999999997</v>
      </c>
      <c r="AE13" s="134">
        <v>11303198.999999996</v>
      </c>
      <c r="AF13" s="134">
        <v>15777325.999999996</v>
      </c>
      <c r="AH13" s="166">
        <f>_xlfn.IFERROR(AD13/Z13*100-100," ")</f>
        <v>1.9989327426692398</v>
      </c>
      <c r="AI13" s="154">
        <f>_xlfn.IFERROR(AE13/AA13*100-100," ")</f>
        <v>12.373559602222656</v>
      </c>
      <c r="AJ13" s="154">
        <f>_xlfn.IFERROR(AF13/AB13*100-100," ")</f>
        <v>10.16769485163627</v>
      </c>
    </row>
    <row r="14" spans="1:36" ht="15" customHeight="1">
      <c r="A14" s="130" t="s">
        <v>400</v>
      </c>
      <c r="B14" s="115" t="s">
        <v>401</v>
      </c>
      <c r="G14" s="134">
        <v>171938309</v>
      </c>
      <c r="H14" s="134">
        <v>473945856</v>
      </c>
      <c r="I14" s="134">
        <v>766833547</v>
      </c>
      <c r="J14" s="134">
        <v>1027389500</v>
      </c>
      <c r="K14" s="134">
        <v>278581282</v>
      </c>
      <c r="L14" s="134">
        <v>574577465</v>
      </c>
      <c r="M14" s="134">
        <v>931951889</v>
      </c>
      <c r="N14" s="177"/>
      <c r="O14" s="166">
        <f>_xlfn.IFERROR(K14/G14*100-100," ")</f>
        <v>62.023974540775555</v>
      </c>
      <c r="P14" s="154">
        <f>_xlfn.IFERROR(L14/H14*100-100," ")</f>
        <v>21.23272262559881</v>
      </c>
      <c r="Q14" s="154">
        <f>_xlfn.IFERROR(M14/I14*100-100," ")</f>
        <v>21.532488066800767</v>
      </c>
      <c r="R14" s="172"/>
      <c r="T14" s="130" t="s">
        <v>400</v>
      </c>
      <c r="U14" s="115" t="s">
        <v>401</v>
      </c>
      <c r="Z14" s="134">
        <v>0</v>
      </c>
      <c r="AA14" s="134">
        <v>0</v>
      </c>
      <c r="AB14" s="134">
        <v>0</v>
      </c>
      <c r="AC14" s="134">
        <v>0</v>
      </c>
      <c r="AD14" s="134"/>
      <c r="AE14" s="134"/>
      <c r="AF14" s="134">
        <v>0</v>
      </c>
      <c r="AH14" s="166" t="str">
        <f>_xlfn.IFERROR(AD14/Z14*100-100," ")</f>
        <v> </v>
      </c>
      <c r="AI14" s="154" t="str">
        <f>_xlfn.IFERROR(AE14/AA14*100-100," ")</f>
        <v> </v>
      </c>
      <c r="AJ14" s="154" t="str">
        <f>_xlfn.IFERROR(AF14/AB14*100-100," ")</f>
        <v> </v>
      </c>
    </row>
    <row r="15" spans="1:36" ht="15">
      <c r="A15" s="50" t="s">
        <v>402</v>
      </c>
      <c r="B15" s="115" t="s">
        <v>403</v>
      </c>
      <c r="G15" s="134">
        <v>79205</v>
      </c>
      <c r="H15" s="134">
        <v>90706</v>
      </c>
      <c r="I15" s="134">
        <v>110384</v>
      </c>
      <c r="J15" s="134">
        <v>315341</v>
      </c>
      <c r="K15" s="134">
        <v>54036</v>
      </c>
      <c r="L15" s="134">
        <v>97137</v>
      </c>
      <c r="M15" s="134">
        <v>129375</v>
      </c>
      <c r="N15" s="177"/>
      <c r="O15" s="166">
        <f>_xlfn.IFERROR(K15/G15*100-100," ")</f>
        <v>-31.777034278139</v>
      </c>
      <c r="P15" s="154">
        <f>_xlfn.IFERROR(L15/H15*100-100," ")</f>
        <v>7.0899389235552235</v>
      </c>
      <c r="Q15" s="154">
        <f>_xlfn.IFERROR(M15/I15*100-100," ")</f>
        <v>17.204486157414124</v>
      </c>
      <c r="R15" s="172"/>
      <c r="T15" s="50" t="s">
        <v>402</v>
      </c>
      <c r="U15" s="115" t="s">
        <v>403</v>
      </c>
      <c r="Z15" s="134">
        <v>139</v>
      </c>
      <c r="AA15" s="134">
        <v>452</v>
      </c>
      <c r="AB15" s="134">
        <v>1508</v>
      </c>
      <c r="AC15" s="134">
        <v>2097</v>
      </c>
      <c r="AD15" s="134">
        <v>395</v>
      </c>
      <c r="AE15" s="134">
        <v>1479</v>
      </c>
      <c r="AF15" s="134">
        <v>2600</v>
      </c>
      <c r="AH15" s="166">
        <f>_xlfn.IFERROR(AD15/Z15*100-100," ")</f>
        <v>184.1726618705036</v>
      </c>
      <c r="AI15" s="154">
        <f>_xlfn.IFERROR(AE15/AA15*100-100," ")</f>
        <v>227.21238938053096</v>
      </c>
      <c r="AJ15" s="154">
        <f>_xlfn.IFERROR(AF15/AB15*100-100," ")</f>
        <v>72.41379310344826</v>
      </c>
    </row>
    <row r="16" spans="1:36" ht="15">
      <c r="A16" s="50" t="s">
        <v>404</v>
      </c>
      <c r="B16" s="115" t="s">
        <v>405</v>
      </c>
      <c r="G16" s="134">
        <v>8609</v>
      </c>
      <c r="H16" s="134">
        <v>33660</v>
      </c>
      <c r="I16" s="134">
        <v>64203</v>
      </c>
      <c r="J16" s="134">
        <v>83424</v>
      </c>
      <c r="K16" s="134">
        <v>36402</v>
      </c>
      <c r="L16" s="134">
        <v>53681.00000000001</v>
      </c>
      <c r="M16" s="134">
        <v>94549</v>
      </c>
      <c r="N16" s="177"/>
      <c r="O16" s="166">
        <f>_xlfn.IFERROR(K16/G16*100-100," ")</f>
        <v>322.8365663840167</v>
      </c>
      <c r="P16" s="154">
        <f>_xlfn.IFERROR(L16/H16*100-100," ")</f>
        <v>59.4800950683304</v>
      </c>
      <c r="Q16" s="154">
        <f>_xlfn.IFERROR(M16/I16*100-100," ")</f>
        <v>47.26570409482423</v>
      </c>
      <c r="R16" s="172"/>
      <c r="T16" s="50" t="s">
        <v>404</v>
      </c>
      <c r="U16" s="115" t="s">
        <v>405</v>
      </c>
      <c r="Z16" s="134">
        <v>8101.999999999999</v>
      </c>
      <c r="AA16" s="134">
        <v>93448</v>
      </c>
      <c r="AB16" s="134">
        <v>106603</v>
      </c>
      <c r="AC16" s="134">
        <v>115858</v>
      </c>
      <c r="AD16" s="134">
        <v>40547</v>
      </c>
      <c r="AE16" s="134">
        <v>57582.999999999985</v>
      </c>
      <c r="AF16" s="134">
        <v>125303</v>
      </c>
      <c r="AH16" s="166">
        <f>_xlfn.IFERROR(AD16/Z16*100-100," ")</f>
        <v>400.45667736361395</v>
      </c>
      <c r="AI16" s="154">
        <f>_xlfn.IFERROR(AE16/AA16*100-100," ")</f>
        <v>-38.37963359301432</v>
      </c>
      <c r="AJ16" s="154">
        <f>_xlfn.IFERROR(AF16/AB16*100-100," ")</f>
        <v>17.54172021425289</v>
      </c>
    </row>
    <row r="17" spans="1:36" ht="15">
      <c r="A17" s="50" t="s">
        <v>406</v>
      </c>
      <c r="B17" s="115" t="s">
        <v>407</v>
      </c>
      <c r="G17" s="134">
        <v>1658551.9999999998</v>
      </c>
      <c r="H17" s="134">
        <v>3305864</v>
      </c>
      <c r="I17" s="134">
        <v>4818088</v>
      </c>
      <c r="J17" s="134">
        <v>7384412</v>
      </c>
      <c r="K17" s="134">
        <v>1956850.9999999995</v>
      </c>
      <c r="L17" s="134">
        <v>3148460.000000001</v>
      </c>
      <c r="M17" s="134">
        <v>4801237</v>
      </c>
      <c r="N17" s="177"/>
      <c r="O17" s="166">
        <f>_xlfn.IFERROR(K17/G17*100-100," ")</f>
        <v>17.985507840574172</v>
      </c>
      <c r="P17" s="154">
        <f>_xlfn.IFERROR(L17/H17*100-100," ")</f>
        <v>-4.761357394012549</v>
      </c>
      <c r="Q17" s="154">
        <f>_xlfn.IFERROR(M17/I17*100-100," ")</f>
        <v>-0.34974454596927274</v>
      </c>
      <c r="R17" s="172"/>
      <c r="T17" s="50" t="s">
        <v>406</v>
      </c>
      <c r="U17" s="115" t="s">
        <v>407</v>
      </c>
      <c r="Z17" s="134">
        <v>48092.99999999999</v>
      </c>
      <c r="AA17" s="134">
        <v>106465.99999999997</v>
      </c>
      <c r="AB17" s="134">
        <v>133986.99999999997</v>
      </c>
      <c r="AC17" s="134">
        <v>171322.99999999997</v>
      </c>
      <c r="AD17" s="134">
        <v>181523</v>
      </c>
      <c r="AE17" s="134">
        <v>235419</v>
      </c>
      <c r="AF17" s="134">
        <v>438672</v>
      </c>
      <c r="AH17" s="166">
        <f>_xlfn.IFERROR(AD17/Z17*100-100," ")</f>
        <v>277.4416235210946</v>
      </c>
      <c r="AI17" s="154">
        <f>_xlfn.IFERROR(AE17/AA17*100-100," ")</f>
        <v>121.12129693986819</v>
      </c>
      <c r="AJ17" s="154">
        <f>_xlfn.IFERROR(AF17/AB17*100-100," ")</f>
        <v>227.3989267615516</v>
      </c>
    </row>
    <row r="18" spans="1:36" ht="15">
      <c r="A18" s="50" t="s">
        <v>408</v>
      </c>
      <c r="B18" s="115" t="s">
        <v>409</v>
      </c>
      <c r="G18" s="134">
        <v>7294181.999999997</v>
      </c>
      <c r="H18" s="134">
        <v>14846725.999999998</v>
      </c>
      <c r="I18" s="134">
        <v>22108466</v>
      </c>
      <c r="J18" s="134">
        <v>29264000</v>
      </c>
      <c r="K18" s="134">
        <v>3913746.000000002</v>
      </c>
      <c r="L18" s="134">
        <v>7559859.000000003</v>
      </c>
      <c r="M18" s="134">
        <v>10984381.000000002</v>
      </c>
      <c r="N18" s="177"/>
      <c r="O18" s="166">
        <f>_xlfn.IFERROR(K18/G18*100-100," ")</f>
        <v>-46.344278220642096</v>
      </c>
      <c r="P18" s="154">
        <f>_xlfn.IFERROR(L18/H18*100-100," ")</f>
        <v>-49.08063232257399</v>
      </c>
      <c r="Q18" s="154">
        <f>_xlfn.IFERROR(M18/I18*100-100," ")</f>
        <v>-50.31595136451348</v>
      </c>
      <c r="R18" s="172"/>
      <c r="T18" s="50" t="s">
        <v>408</v>
      </c>
      <c r="U18" s="115" t="s">
        <v>409</v>
      </c>
      <c r="Z18" s="134">
        <v>6617672.000000002</v>
      </c>
      <c r="AA18" s="134">
        <v>12947969</v>
      </c>
      <c r="AB18" s="134">
        <v>19392380</v>
      </c>
      <c r="AC18" s="134">
        <v>25342110</v>
      </c>
      <c r="AD18" s="134">
        <v>2338469.9999999986</v>
      </c>
      <c r="AE18" s="134">
        <v>3558936.0000000014</v>
      </c>
      <c r="AF18" s="134">
        <v>4238247.999999999</v>
      </c>
      <c r="AH18" s="166">
        <f>_xlfn.IFERROR(AD18/Z18*100-100," ")</f>
        <v>-64.66325318027249</v>
      </c>
      <c r="AI18" s="154">
        <f>_xlfn.IFERROR(AE18/AA18*100-100," ")</f>
        <v>-72.51355791784795</v>
      </c>
      <c r="AJ18" s="154">
        <f>_xlfn.IFERROR(AF18/AB18*100-100," ")</f>
        <v>-78.14477645343172</v>
      </c>
    </row>
    <row r="19" spans="1:36" ht="15">
      <c r="A19" s="50" t="s">
        <v>410</v>
      </c>
      <c r="B19" s="115" t="s">
        <v>411</v>
      </c>
      <c r="G19" s="134">
        <v>17909081.000000004</v>
      </c>
      <c r="H19" s="134">
        <v>37643586.000000015</v>
      </c>
      <c r="I19" s="134">
        <v>58886455.000000015</v>
      </c>
      <c r="J19" s="134">
        <v>78861754.00000003</v>
      </c>
      <c r="K19" s="134">
        <v>18600977.00000001</v>
      </c>
      <c r="L19" s="134">
        <v>37866316.00000001</v>
      </c>
      <c r="M19" s="134">
        <v>59263104.000000015</v>
      </c>
      <c r="N19" s="177"/>
      <c r="O19" s="166">
        <f>_xlfn.IFERROR(K19/G19*100-100," ")</f>
        <v>3.863380817809727</v>
      </c>
      <c r="P19" s="154">
        <f>_xlfn.IFERROR(L19/H19*100-100," ")</f>
        <v>0.5916811432364426</v>
      </c>
      <c r="Q19" s="154">
        <f>_xlfn.IFERROR(M19/I19*100-100," ")</f>
        <v>0.6396190770865644</v>
      </c>
      <c r="R19" s="172"/>
      <c r="T19" s="50" t="s">
        <v>410</v>
      </c>
      <c r="U19" s="115" t="s">
        <v>411</v>
      </c>
      <c r="Z19" s="134">
        <v>4643114.999999999</v>
      </c>
      <c r="AA19" s="134">
        <v>10327905.999999996</v>
      </c>
      <c r="AB19" s="134">
        <v>15901807.999999996</v>
      </c>
      <c r="AC19" s="134">
        <v>21367178</v>
      </c>
      <c r="AD19" s="134">
        <v>4910481.999999999</v>
      </c>
      <c r="AE19" s="134">
        <v>10422182.000000002</v>
      </c>
      <c r="AF19" s="134">
        <v>15698958</v>
      </c>
      <c r="AH19" s="166">
        <f>_xlfn.IFERROR(AD19/Z19*100-100," ")</f>
        <v>5.7583540360296865</v>
      </c>
      <c r="AI19" s="154">
        <f>_xlfn.IFERROR(AE19/AA19*100-100," ")</f>
        <v>0.9128278278288491</v>
      </c>
      <c r="AJ19" s="154">
        <f>_xlfn.IFERROR(AF19/AB19*100-100," ")</f>
        <v>-1.275641109488916</v>
      </c>
    </row>
    <row r="20" spans="1:36" ht="15">
      <c r="A20" s="50" t="s">
        <v>412</v>
      </c>
      <c r="B20" s="115" t="s">
        <v>413</v>
      </c>
      <c r="G20" s="134">
        <v>3498601</v>
      </c>
      <c r="H20" s="134">
        <v>6642891.000000001</v>
      </c>
      <c r="I20" s="134">
        <v>9421449.000000002</v>
      </c>
      <c r="J20" s="134">
        <v>13809489.000000002</v>
      </c>
      <c r="K20" s="134">
        <v>2856114</v>
      </c>
      <c r="L20" s="134">
        <v>5818490</v>
      </c>
      <c r="M20" s="134">
        <v>8096922</v>
      </c>
      <c r="N20" s="177"/>
      <c r="O20" s="166">
        <f>_xlfn.IFERROR(K20/G20*100-100," ")</f>
        <v>-18.364111826412895</v>
      </c>
      <c r="P20" s="154">
        <f>_xlfn.IFERROR(L20/H20*100-100," ")</f>
        <v>-12.410274382042402</v>
      </c>
      <c r="Q20" s="154">
        <f>_xlfn.IFERROR(M20/I20*100-100," ")</f>
        <v>-14.05863365603318</v>
      </c>
      <c r="R20" s="172"/>
      <c r="T20" s="50" t="s">
        <v>412</v>
      </c>
      <c r="U20" s="115" t="s">
        <v>413</v>
      </c>
      <c r="Z20" s="134">
        <v>3176949.0000000005</v>
      </c>
      <c r="AA20" s="134">
        <v>6519629.000000002</v>
      </c>
      <c r="AB20" s="134">
        <v>9258278.000000004</v>
      </c>
      <c r="AC20" s="134">
        <v>11925733.000000004</v>
      </c>
      <c r="AD20" s="134">
        <v>3046078.000000001</v>
      </c>
      <c r="AE20" s="134">
        <v>6475213.000000001</v>
      </c>
      <c r="AF20" s="134">
        <v>9449594</v>
      </c>
      <c r="AH20" s="166">
        <f>_xlfn.IFERROR(AD20/Z20*100-100," ")</f>
        <v>-4.119392536675889</v>
      </c>
      <c r="AI20" s="154">
        <f>_xlfn.IFERROR(AE20/AA20*100-100," ")</f>
        <v>-0.6812657591406008</v>
      </c>
      <c r="AJ20" s="154">
        <f>_xlfn.IFERROR(AF20/AB20*100-100," ")</f>
        <v>2.066431792175564</v>
      </c>
    </row>
    <row r="21" spans="1:36" ht="15">
      <c r="A21" s="50" t="s">
        <v>414</v>
      </c>
      <c r="B21" s="115" t="s">
        <v>415</v>
      </c>
      <c r="G21" s="134">
        <v>55876.00000000001</v>
      </c>
      <c r="H21" s="134">
        <v>213143</v>
      </c>
      <c r="I21" s="134">
        <v>590516</v>
      </c>
      <c r="J21" s="134">
        <v>748978</v>
      </c>
      <c r="K21" s="134">
        <v>672730.0000000002</v>
      </c>
      <c r="L21" s="134">
        <v>1111727.9999999993</v>
      </c>
      <c r="M21" s="134">
        <v>1413833</v>
      </c>
      <c r="N21" s="177"/>
      <c r="O21" s="166">
        <f>_xlfn.IFERROR(K21/G21*100-100," ")</f>
        <v>1103.9695039014964</v>
      </c>
      <c r="P21" s="154">
        <f>_xlfn.IFERROR(L21/H21*100-100," ")</f>
        <v>421.5878541636363</v>
      </c>
      <c r="Q21" s="154">
        <f>_xlfn.IFERROR(M21/I21*100-100," ")</f>
        <v>139.4233179117924</v>
      </c>
      <c r="R21" s="172"/>
      <c r="T21" s="50" t="s">
        <v>414</v>
      </c>
      <c r="U21" s="115" t="s">
        <v>415</v>
      </c>
      <c r="Z21" s="134">
        <v>96557.00000000001</v>
      </c>
      <c r="AA21" s="134">
        <v>157386</v>
      </c>
      <c r="AB21" s="134">
        <v>250180</v>
      </c>
      <c r="AC21" s="134">
        <v>301880</v>
      </c>
      <c r="AD21" s="134">
        <v>72486</v>
      </c>
      <c r="AE21" s="134">
        <v>88844</v>
      </c>
      <c r="AF21" s="134">
        <v>142978</v>
      </c>
      <c r="AH21" s="166">
        <f>_xlfn.IFERROR(AD21/Z21*100-100," ")</f>
        <v>-24.92931636235592</v>
      </c>
      <c r="AI21" s="154">
        <f>_xlfn.IFERROR(AE21/AA21*100-100," ")</f>
        <v>-43.55025224607017</v>
      </c>
      <c r="AJ21" s="154">
        <f>_xlfn.IFERROR(AF21/AB21*100-100," ")</f>
        <v>-42.849948037413064</v>
      </c>
    </row>
    <row r="22" spans="1:36" ht="15">
      <c r="A22" s="50" t="s">
        <v>416</v>
      </c>
      <c r="B22" s="115" t="s">
        <v>417</v>
      </c>
      <c r="G22" s="134">
        <v>501743</v>
      </c>
      <c r="H22" s="134">
        <v>947436</v>
      </c>
      <c r="I22" s="134">
        <v>1246731</v>
      </c>
      <c r="J22" s="134">
        <v>1647030</v>
      </c>
      <c r="K22" s="134">
        <v>403784.00000000006</v>
      </c>
      <c r="L22" s="134">
        <v>885558.0000000003</v>
      </c>
      <c r="M22" s="134">
        <v>2163275</v>
      </c>
      <c r="N22" s="177"/>
      <c r="O22" s="166">
        <f>_xlfn.IFERROR(K22/G22*100-100," ")</f>
        <v>-19.523740241518055</v>
      </c>
      <c r="P22" s="154">
        <f>_xlfn.IFERROR(L22/H22*100-100," ")</f>
        <v>-6.531100781477548</v>
      </c>
      <c r="Q22" s="154">
        <f>_xlfn.IFERROR(M22/I22*100-100," ")</f>
        <v>73.51577846383864</v>
      </c>
      <c r="R22" s="172"/>
      <c r="T22" s="50" t="s">
        <v>416</v>
      </c>
      <c r="U22" s="115" t="s">
        <v>417</v>
      </c>
      <c r="Z22" s="134">
        <v>509678</v>
      </c>
      <c r="AA22" s="134">
        <v>748336</v>
      </c>
      <c r="AB22" s="134">
        <v>854602</v>
      </c>
      <c r="AC22" s="134">
        <v>910960</v>
      </c>
      <c r="AD22" s="134">
        <v>49152.00000000001</v>
      </c>
      <c r="AE22" s="134">
        <v>139213</v>
      </c>
      <c r="AF22" s="134">
        <v>250656</v>
      </c>
      <c r="AH22" s="166">
        <f>_xlfn.IFERROR(AD22/Z22*100-100," ")</f>
        <v>-90.35626415109147</v>
      </c>
      <c r="AI22" s="154">
        <f>_xlfn.IFERROR(AE22/AA22*100-100," ")</f>
        <v>-81.39699279468047</v>
      </c>
      <c r="AJ22" s="154">
        <f>_xlfn.IFERROR(AF22/AB22*100-100," ")</f>
        <v>-70.66985567550743</v>
      </c>
    </row>
    <row r="23" spans="1:36" ht="15">
      <c r="A23" s="50" t="s">
        <v>418</v>
      </c>
      <c r="B23" s="115" t="s">
        <v>419</v>
      </c>
      <c r="G23" s="134">
        <v>2030347.9999999998</v>
      </c>
      <c r="H23" s="134">
        <v>4597699</v>
      </c>
      <c r="I23" s="134">
        <v>6316285</v>
      </c>
      <c r="J23" s="134">
        <v>14549567</v>
      </c>
      <c r="K23" s="134">
        <v>9249581.999999998</v>
      </c>
      <c r="L23" s="134">
        <v>18136289.000000004</v>
      </c>
      <c r="M23" s="134">
        <v>25165999</v>
      </c>
      <c r="N23" s="177"/>
      <c r="O23" s="166">
        <f>_xlfn.IFERROR(K23/G23*100-100," ")</f>
        <v>355.56633641129497</v>
      </c>
      <c r="P23" s="154">
        <f>_xlfn.IFERROR(L23/H23*100-100," ")</f>
        <v>294.4644701621399</v>
      </c>
      <c r="Q23" s="154">
        <f>_xlfn.IFERROR(M23/I23*100-100," ")</f>
        <v>298.43039064893367</v>
      </c>
      <c r="R23" s="172"/>
      <c r="T23" s="50" t="s">
        <v>418</v>
      </c>
      <c r="U23" s="115" t="s">
        <v>419</v>
      </c>
      <c r="Z23" s="134">
        <v>4408278.999999999</v>
      </c>
      <c r="AA23" s="134">
        <v>16057910</v>
      </c>
      <c r="AB23" s="134">
        <v>24277045</v>
      </c>
      <c r="AC23" s="134">
        <v>39857744</v>
      </c>
      <c r="AD23" s="134">
        <v>17342954.000000004</v>
      </c>
      <c r="AE23" s="134">
        <v>30299507.99999999</v>
      </c>
      <c r="AF23" s="134">
        <v>40687922</v>
      </c>
      <c r="AH23" s="166">
        <f>_xlfn.IFERROR(AD23/Z23*100-100," ")</f>
        <v>293.4177941096743</v>
      </c>
      <c r="AI23" s="154">
        <f>_xlfn.IFERROR(AE23/AA23*100-100," ")</f>
        <v>88.6889887911938</v>
      </c>
      <c r="AJ23" s="154">
        <f>_xlfn.IFERROR(AF23/AB23*100-100," ")</f>
        <v>67.5983300273983</v>
      </c>
    </row>
    <row r="24" spans="1:36" ht="15">
      <c r="A24" s="50" t="s">
        <v>420</v>
      </c>
      <c r="B24" s="115" t="s">
        <v>421</v>
      </c>
      <c r="G24" s="134">
        <v>349229</v>
      </c>
      <c r="H24" s="134">
        <v>797632</v>
      </c>
      <c r="I24" s="134">
        <v>1224558</v>
      </c>
      <c r="J24" s="134">
        <v>1534713</v>
      </c>
      <c r="K24" s="134">
        <v>298182</v>
      </c>
      <c r="L24" s="134">
        <v>982089.0000000001</v>
      </c>
      <c r="M24" s="134">
        <v>1542941</v>
      </c>
      <c r="N24" s="177"/>
      <c r="O24" s="166">
        <f>_xlfn.IFERROR(K24/G24*100-100," ")</f>
        <v>-14.617056430021563</v>
      </c>
      <c r="P24" s="154">
        <f>_xlfn.IFERROR(L24/H24*100-100," ")</f>
        <v>23.125576707052886</v>
      </c>
      <c r="Q24" s="154">
        <f>_xlfn.IFERROR(M24/I24*100-100," ")</f>
        <v>25.999830142794394</v>
      </c>
      <c r="R24" s="172"/>
      <c r="T24" s="50" t="s">
        <v>420</v>
      </c>
      <c r="U24" s="115" t="s">
        <v>421</v>
      </c>
      <c r="Z24" s="134">
        <v>477580.00000000006</v>
      </c>
      <c r="AA24" s="134">
        <v>951880.0000000001</v>
      </c>
      <c r="AB24" s="134">
        <v>2393309</v>
      </c>
      <c r="AC24" s="134">
        <v>5146120.999999999</v>
      </c>
      <c r="AD24" s="134">
        <v>559329.9999999999</v>
      </c>
      <c r="AE24" s="134">
        <v>840579.9999999999</v>
      </c>
      <c r="AF24" s="134">
        <v>2444777.999999999</v>
      </c>
      <c r="AH24" s="166">
        <f>_xlfn.IFERROR(AD24/Z24*100-100," ")</f>
        <v>17.11755098622217</v>
      </c>
      <c r="AI24" s="154">
        <f>_xlfn.IFERROR(AE24/AA24*100-100," ")</f>
        <v>-11.69265033407575</v>
      </c>
      <c r="AJ24" s="154">
        <f>_xlfn.IFERROR(AF24/AB24*100-100," ")</f>
        <v>2.1505371851273196</v>
      </c>
    </row>
    <row r="25" spans="1:36" ht="15">
      <c r="A25" s="50" t="s">
        <v>422</v>
      </c>
      <c r="B25" s="115" t="s">
        <v>423</v>
      </c>
      <c r="G25" s="134">
        <v>11905380.999999998</v>
      </c>
      <c r="H25" s="134">
        <v>27597522</v>
      </c>
      <c r="I25" s="134">
        <v>45937349</v>
      </c>
      <c r="J25" s="134">
        <v>76556749.99999999</v>
      </c>
      <c r="K25" s="134">
        <v>19309631.000000004</v>
      </c>
      <c r="L25" s="134">
        <v>34643890.00000001</v>
      </c>
      <c r="M25" s="134">
        <v>49783880.000000015</v>
      </c>
      <c r="N25" s="177"/>
      <c r="O25" s="166">
        <f>_xlfn.IFERROR(K25/G25*100-100," ")</f>
        <v>62.19246574301155</v>
      </c>
      <c r="P25" s="154">
        <f>_xlfn.IFERROR(L25/H25*100-100," ")</f>
        <v>25.532611225022322</v>
      </c>
      <c r="Q25" s="154">
        <f>_xlfn.IFERROR(M25/I25*100-100," ")</f>
        <v>8.373428340412104</v>
      </c>
      <c r="R25" s="172"/>
      <c r="T25" s="50" t="s">
        <v>422</v>
      </c>
      <c r="U25" s="115" t="s">
        <v>423</v>
      </c>
      <c r="Z25" s="134">
        <v>11701028.999999998</v>
      </c>
      <c r="AA25" s="134">
        <v>19662974</v>
      </c>
      <c r="AB25" s="134">
        <v>25765813</v>
      </c>
      <c r="AC25" s="134">
        <v>32894346</v>
      </c>
      <c r="AD25" s="134">
        <v>5968527.000000001</v>
      </c>
      <c r="AE25" s="134">
        <v>10915967.000000002</v>
      </c>
      <c r="AF25" s="134">
        <v>15389286</v>
      </c>
      <c r="AH25" s="166">
        <f>_xlfn.IFERROR(AD25/Z25*100-100," ")</f>
        <v>-48.99143485585753</v>
      </c>
      <c r="AI25" s="154">
        <f>_xlfn.IFERROR(AE25/AA25*100-100," ")</f>
        <v>-44.48465933993504</v>
      </c>
      <c r="AJ25" s="154">
        <f>_xlfn.IFERROR(AF25/AB25*100-100," ")</f>
        <v>-40.27246103198839</v>
      </c>
    </row>
    <row r="26" spans="1:36" ht="15">
      <c r="A26" s="50" t="s">
        <v>424</v>
      </c>
      <c r="B26" s="115" t="s">
        <v>425</v>
      </c>
      <c r="G26" s="134">
        <v>404902.00000000006</v>
      </c>
      <c r="H26" s="134">
        <v>921382</v>
      </c>
      <c r="I26" s="134">
        <v>1329635</v>
      </c>
      <c r="J26" s="134">
        <v>1833787</v>
      </c>
      <c r="K26" s="134">
        <v>340209</v>
      </c>
      <c r="L26" s="134">
        <v>618349.9999999999</v>
      </c>
      <c r="M26" s="134">
        <v>1464833</v>
      </c>
      <c r="N26" s="177"/>
      <c r="O26" s="166">
        <f>_xlfn.IFERROR(K26/G26*100-100," ")</f>
        <v>-15.9774463944362</v>
      </c>
      <c r="P26" s="154">
        <f>_xlfn.IFERROR(L26/H26*100-100," ")</f>
        <v>-32.88885608792012</v>
      </c>
      <c r="Q26" s="154">
        <f>_xlfn.IFERROR(M26/I26*100-100," ")</f>
        <v>10.168053638780577</v>
      </c>
      <c r="R26" s="172"/>
      <c r="T26" s="50" t="s">
        <v>424</v>
      </c>
      <c r="U26" s="115" t="s">
        <v>425</v>
      </c>
      <c r="Z26" s="134">
        <v>121848</v>
      </c>
      <c r="AA26" s="134">
        <v>241033</v>
      </c>
      <c r="AB26" s="134">
        <v>366023</v>
      </c>
      <c r="AC26" s="134">
        <v>435327</v>
      </c>
      <c r="AD26" s="134">
        <v>29165</v>
      </c>
      <c r="AE26" s="134">
        <v>261469</v>
      </c>
      <c r="AF26" s="134">
        <v>538256</v>
      </c>
      <c r="AH26" s="166">
        <f>_xlfn.IFERROR(AD26/Z26*100-100," ")</f>
        <v>-76.064440942814</v>
      </c>
      <c r="AI26" s="154">
        <f>_xlfn.IFERROR(AE26/AA26*100-100," ")</f>
        <v>8.478507092389847</v>
      </c>
      <c r="AJ26" s="154">
        <f>_xlfn.IFERROR(AF26/AB26*100-100," ")</f>
        <v>47.055239698051764</v>
      </c>
    </row>
    <row r="27" spans="1:36" ht="15">
      <c r="A27" s="50" t="s">
        <v>426</v>
      </c>
      <c r="B27" s="115" t="s">
        <v>22</v>
      </c>
      <c r="G27" s="134">
        <v>649429.9999999999</v>
      </c>
      <c r="H27" s="134">
        <v>834242.9999999999</v>
      </c>
      <c r="I27" s="134">
        <v>907326.9999999999</v>
      </c>
      <c r="J27" s="134">
        <v>988184.9999999999</v>
      </c>
      <c r="K27" s="134">
        <v>124241.99999999997</v>
      </c>
      <c r="L27" s="134">
        <v>403912.99999999994</v>
      </c>
      <c r="M27" s="134">
        <v>780401</v>
      </c>
      <c r="N27" s="177"/>
      <c r="O27" s="166">
        <f>_xlfn.IFERROR(K27/G27*100-100," ")</f>
        <v>-80.86906979967048</v>
      </c>
      <c r="P27" s="154">
        <f>_xlfn.IFERROR(L27/H27*100-100," ")</f>
        <v>-51.58329167880342</v>
      </c>
      <c r="Q27" s="154">
        <f>_xlfn.IFERROR(M27/I27*100-100," ")</f>
        <v>-13.989002862253614</v>
      </c>
      <c r="R27" s="172"/>
      <c r="T27" s="50" t="s">
        <v>426</v>
      </c>
      <c r="U27" s="115" t="s">
        <v>22</v>
      </c>
      <c r="Z27" s="134">
        <v>10237733.000000004</v>
      </c>
      <c r="AA27" s="134">
        <v>22338229.000000007</v>
      </c>
      <c r="AB27" s="134">
        <v>32868336.000000007</v>
      </c>
      <c r="AC27" s="134">
        <v>44257390</v>
      </c>
      <c r="AD27" s="134">
        <v>12770840.000000004</v>
      </c>
      <c r="AE27" s="134">
        <v>26829926</v>
      </c>
      <c r="AF27" s="134">
        <v>38008669.000000015</v>
      </c>
      <c r="AH27" s="166">
        <f>_xlfn.IFERROR(AD27/Z27*100-100," ")</f>
        <v>24.74285078542289</v>
      </c>
      <c r="AI27" s="154">
        <f>_xlfn.IFERROR(AE27/AA27*100-100," ")</f>
        <v>20.107668338434493</v>
      </c>
      <c r="AJ27" s="154">
        <f>_xlfn.IFERROR(AF27/AB27*100-100," ")</f>
        <v>15.639164087893008</v>
      </c>
    </row>
    <row r="28" spans="1:36" ht="15">
      <c r="A28" s="50" t="s">
        <v>427</v>
      </c>
      <c r="B28" s="115" t="s">
        <v>428</v>
      </c>
      <c r="G28" s="134">
        <v>0</v>
      </c>
      <c r="H28" s="134">
        <v>0</v>
      </c>
      <c r="I28" s="134">
        <v>0</v>
      </c>
      <c r="J28" s="134">
        <v>0</v>
      </c>
      <c r="K28" s="134"/>
      <c r="L28" s="134"/>
      <c r="N28" s="177"/>
      <c r="O28" s="166" t="str">
        <f>_xlfn.IFERROR(K28/G28*100-100," ")</f>
        <v> </v>
      </c>
      <c r="P28" s="154" t="str">
        <f>_xlfn.IFERROR(L28/H28*100-100," ")</f>
        <v> </v>
      </c>
      <c r="Q28" s="154" t="str">
        <f>_xlfn.IFERROR(M28/I28*100-100," ")</f>
        <v> </v>
      </c>
      <c r="R28" s="172"/>
      <c r="T28" s="50" t="s">
        <v>427</v>
      </c>
      <c r="U28" s="115" t="s">
        <v>428</v>
      </c>
      <c r="Z28" s="134">
        <v>0</v>
      </c>
      <c r="AA28" s="134">
        <v>0</v>
      </c>
      <c r="AB28" s="134">
        <v>0</v>
      </c>
      <c r="AC28" s="134">
        <v>12600</v>
      </c>
      <c r="AD28" s="134"/>
      <c r="AE28" s="134"/>
      <c r="AH28" s="166" t="str">
        <f>_xlfn.IFERROR(AD28/Z28*100-100," ")</f>
        <v> </v>
      </c>
      <c r="AI28" s="154" t="str">
        <f>_xlfn.IFERROR(AE28/AA28*100-100," ")</f>
        <v> </v>
      </c>
      <c r="AJ28" s="154" t="str">
        <f>_xlfn.IFERROR(AF28/AB28*100-100," ")</f>
        <v> </v>
      </c>
    </row>
    <row r="29" spans="1:36" ht="15">
      <c r="A29" s="50" t="s">
        <v>429</v>
      </c>
      <c r="B29" s="115" t="s">
        <v>430</v>
      </c>
      <c r="G29" s="134">
        <v>114522</v>
      </c>
      <c r="H29" s="134">
        <v>530603</v>
      </c>
      <c r="I29" s="134">
        <v>750170</v>
      </c>
      <c r="J29" s="134">
        <v>883529</v>
      </c>
      <c r="K29" s="134">
        <v>439202</v>
      </c>
      <c r="L29" s="134">
        <v>568665</v>
      </c>
      <c r="M29" s="134">
        <v>728339</v>
      </c>
      <c r="N29" s="177"/>
      <c r="O29" s="166">
        <f>_xlfn.IFERROR(K29/G29*100-100," ")</f>
        <v>283.5088454620073</v>
      </c>
      <c r="P29" s="154">
        <f>_xlfn.IFERROR(L29/H29*100-100," ")</f>
        <v>7.173348058718105</v>
      </c>
      <c r="Q29" s="154">
        <f>_xlfn.IFERROR(M29/I29*100-100," ")</f>
        <v>-2.9101403681832068</v>
      </c>
      <c r="R29" s="172"/>
      <c r="T29" s="50" t="s">
        <v>429</v>
      </c>
      <c r="U29" s="115" t="s">
        <v>430</v>
      </c>
      <c r="Z29" s="134">
        <v>10927</v>
      </c>
      <c r="AA29" s="134">
        <v>11071</v>
      </c>
      <c r="AB29" s="134">
        <v>19417</v>
      </c>
      <c r="AC29" s="134">
        <v>61194</v>
      </c>
      <c r="AD29" s="134">
        <v>25575</v>
      </c>
      <c r="AE29" s="134">
        <v>249031.99999999997</v>
      </c>
      <c r="AF29" s="134">
        <v>256009.99999999997</v>
      </c>
      <c r="AH29" s="166">
        <f>_xlfn.IFERROR(AD29/Z29*100-100," ")</f>
        <v>134.0532625606296</v>
      </c>
      <c r="AI29" s="154">
        <f>_xlfn.IFERROR(AE29/AA29*100-100," ")</f>
        <v>2149.4083641947427</v>
      </c>
      <c r="AJ29" s="154">
        <f>_xlfn.IFERROR(AF29/AB29*100-100," ")</f>
        <v>1218.4838028531697</v>
      </c>
    </row>
    <row r="30" spans="1:36" ht="15">
      <c r="A30" s="50" t="s">
        <v>431</v>
      </c>
      <c r="B30" s="115" t="s">
        <v>432</v>
      </c>
      <c r="G30" s="134">
        <v>980147.0000000001</v>
      </c>
      <c r="H30" s="134">
        <v>1724175</v>
      </c>
      <c r="I30" s="134">
        <v>2300808</v>
      </c>
      <c r="J30" s="134">
        <v>2824945</v>
      </c>
      <c r="K30" s="134">
        <v>782301.9999999998</v>
      </c>
      <c r="L30" s="134">
        <v>1860189.9999999988</v>
      </c>
      <c r="M30" s="134">
        <v>2785494.9999999995</v>
      </c>
      <c r="N30" s="177"/>
      <c r="O30" s="166">
        <f>_xlfn.IFERROR(K30/G30*100-100," ")</f>
        <v>-20.185237520494397</v>
      </c>
      <c r="P30" s="154">
        <f>_xlfn.IFERROR(L30/H30*100-100," ")</f>
        <v>7.888700392941502</v>
      </c>
      <c r="Q30" s="154">
        <f>_xlfn.IFERROR(M30/I30*100-100," ")</f>
        <v>21.065947267220892</v>
      </c>
      <c r="R30" s="172"/>
      <c r="T30" s="50" t="s">
        <v>431</v>
      </c>
      <c r="U30" s="115" t="s">
        <v>432</v>
      </c>
      <c r="Z30" s="134">
        <v>419025</v>
      </c>
      <c r="AA30" s="134">
        <v>594526</v>
      </c>
      <c r="AB30" s="134">
        <v>885135</v>
      </c>
      <c r="AC30" s="134">
        <v>1273065</v>
      </c>
      <c r="AD30" s="134">
        <v>261424.99999999997</v>
      </c>
      <c r="AE30" s="134">
        <v>698611</v>
      </c>
      <c r="AF30" s="134">
        <v>1295200</v>
      </c>
      <c r="AH30" s="166">
        <f>_xlfn.IFERROR(AD30/Z30*100-100," ")</f>
        <v>-37.61112105482967</v>
      </c>
      <c r="AI30" s="154">
        <f>_xlfn.IFERROR(AE30/AA30*100-100," ")</f>
        <v>17.5072242425058</v>
      </c>
      <c r="AJ30" s="154">
        <f>_xlfn.IFERROR(AF30/AB30*100-100," ")</f>
        <v>46.32796127144448</v>
      </c>
    </row>
    <row r="31" spans="1:36" ht="15">
      <c r="A31" s="50" t="s">
        <v>433</v>
      </c>
      <c r="B31" s="115" t="s">
        <v>434</v>
      </c>
      <c r="G31" s="134">
        <v>1756504.0000000007</v>
      </c>
      <c r="H31" s="134">
        <v>3458989</v>
      </c>
      <c r="I31" s="134">
        <v>5100099</v>
      </c>
      <c r="J31" s="134">
        <v>6876793</v>
      </c>
      <c r="K31" s="134">
        <v>1934225.0000000002</v>
      </c>
      <c r="L31" s="134">
        <v>3646550.999999999</v>
      </c>
      <c r="M31" s="134">
        <v>5057442.000000001</v>
      </c>
      <c r="N31" s="177"/>
      <c r="O31" s="166">
        <f>_xlfn.IFERROR(K31/G31*100-100," ")</f>
        <v>10.117881883559576</v>
      </c>
      <c r="P31" s="154">
        <f>_xlfn.IFERROR(L31/H31*100-100," ")</f>
        <v>5.422451473537478</v>
      </c>
      <c r="Q31" s="154">
        <f>_xlfn.IFERROR(M31/I31*100-100," ")</f>
        <v>-0.8363955287926501</v>
      </c>
      <c r="R31" s="172"/>
      <c r="T31" s="50" t="s">
        <v>433</v>
      </c>
      <c r="U31" s="115" t="s">
        <v>434</v>
      </c>
      <c r="Z31" s="134">
        <v>730556.0000000002</v>
      </c>
      <c r="AA31" s="134">
        <v>1439883.0000000005</v>
      </c>
      <c r="AB31" s="134">
        <v>2136009.0000000005</v>
      </c>
      <c r="AC31" s="134">
        <v>3058941.0000000005</v>
      </c>
      <c r="AD31" s="134">
        <v>678817.9999999998</v>
      </c>
      <c r="AE31" s="134">
        <v>1461456.9999999995</v>
      </c>
      <c r="AF31" s="134">
        <v>2123337</v>
      </c>
      <c r="AH31" s="166">
        <f>_xlfn.IFERROR(AD31/Z31*100-100," ")</f>
        <v>-7.082003296119737</v>
      </c>
      <c r="AI31" s="154">
        <f>_xlfn.IFERROR(AE31/AA31*100-100," ")</f>
        <v>1.4983161826342126</v>
      </c>
      <c r="AJ31" s="154">
        <f>_xlfn.IFERROR(AF31/AB31*100-100," ")</f>
        <v>-0.5932559272924607</v>
      </c>
    </row>
    <row r="32" spans="1:36" ht="15">
      <c r="A32" s="50" t="s">
        <v>435</v>
      </c>
      <c r="B32" s="115" t="s">
        <v>436</v>
      </c>
      <c r="G32" s="134">
        <v>1853182</v>
      </c>
      <c r="H32" s="134">
        <v>3633753</v>
      </c>
      <c r="I32" s="134">
        <v>4618741</v>
      </c>
      <c r="J32" s="134">
        <v>6413441</v>
      </c>
      <c r="K32" s="134">
        <v>2099308.9999999995</v>
      </c>
      <c r="L32" s="134">
        <v>5234346.000000001</v>
      </c>
      <c r="M32" s="134">
        <v>7762194</v>
      </c>
      <c r="N32" s="177"/>
      <c r="O32" s="166">
        <f>_xlfn.IFERROR(K32/G32*100-100," ")</f>
        <v>13.281318294695254</v>
      </c>
      <c r="P32" s="154">
        <f>_xlfn.IFERROR(L32/H32*100-100," ")</f>
        <v>44.04793061058362</v>
      </c>
      <c r="Q32" s="154">
        <f>_xlfn.IFERROR(M32/I32*100-100," ")</f>
        <v>68.05865494514632</v>
      </c>
      <c r="R32" s="172"/>
      <c r="T32" s="50" t="s">
        <v>435</v>
      </c>
      <c r="U32" s="115" t="s">
        <v>436</v>
      </c>
      <c r="Z32" s="134">
        <v>22041902.000000022</v>
      </c>
      <c r="AA32" s="134">
        <v>38102093.00000003</v>
      </c>
      <c r="AB32" s="134">
        <v>57283996.000000015</v>
      </c>
      <c r="AC32" s="134">
        <v>75295163</v>
      </c>
      <c r="AD32" s="134">
        <v>21619723.999999978</v>
      </c>
      <c r="AE32" s="134">
        <v>35830753.00000001</v>
      </c>
      <c r="AF32" s="134">
        <v>57137192</v>
      </c>
      <c r="AH32" s="166">
        <f>_xlfn.IFERROR(AD32/Z32*100-100," ")</f>
        <v>-1.9153428773979897</v>
      </c>
      <c r="AI32" s="154">
        <f>_xlfn.IFERROR(AE32/AA32*100-100," ")</f>
        <v>-5.961194835149925</v>
      </c>
      <c r="AJ32" s="154">
        <f>_xlfn.IFERROR(AF32/AB32*100-100," ")</f>
        <v>-0.25627402110707465</v>
      </c>
    </row>
    <row r="33" spans="1:36" ht="15">
      <c r="A33" s="50" t="s">
        <v>437</v>
      </c>
      <c r="B33" s="115" t="s">
        <v>438</v>
      </c>
      <c r="G33" s="134">
        <v>0</v>
      </c>
      <c r="H33" s="134">
        <v>6200</v>
      </c>
      <c r="I33" s="134">
        <v>6200</v>
      </c>
      <c r="J33" s="134">
        <v>6200</v>
      </c>
      <c r="K33" s="134"/>
      <c r="L33" s="134">
        <v>804</v>
      </c>
      <c r="M33" s="134">
        <v>804</v>
      </c>
      <c r="N33" s="177"/>
      <c r="O33" s="166" t="str">
        <f>_xlfn.IFERROR(K33/G33*100-100," ")</f>
        <v> </v>
      </c>
      <c r="P33" s="154">
        <f>_xlfn.IFERROR(L33/H33*100-100," ")</f>
        <v>-87.03225806451613</v>
      </c>
      <c r="Q33" s="154">
        <f>_xlfn.IFERROR(M33/I33*100-100," ")</f>
        <v>-87.03225806451613</v>
      </c>
      <c r="R33" s="172"/>
      <c r="T33" s="50" t="s">
        <v>437</v>
      </c>
      <c r="U33" s="115" t="s">
        <v>438</v>
      </c>
      <c r="Z33" s="134">
        <v>38953</v>
      </c>
      <c r="AA33" s="134">
        <v>38953</v>
      </c>
      <c r="AB33" s="134">
        <v>85461</v>
      </c>
      <c r="AC33" s="134">
        <v>85669</v>
      </c>
      <c r="AD33" s="134">
        <v>14558</v>
      </c>
      <c r="AE33" s="134">
        <v>22965</v>
      </c>
      <c r="AF33" s="134">
        <v>34447</v>
      </c>
      <c r="AH33" s="166">
        <f>_xlfn.IFERROR(AD33/Z33*100-100," ")</f>
        <v>-62.62675532051446</v>
      </c>
      <c r="AI33" s="154">
        <f>_xlfn.IFERROR(AE33/AA33*100-100," ")</f>
        <v>-41.04433548122096</v>
      </c>
      <c r="AJ33" s="154">
        <f>_xlfn.IFERROR(AF33/AB33*100-100," ")</f>
        <v>-59.69272533670329</v>
      </c>
    </row>
    <row r="34" spans="1:36" ht="15">
      <c r="A34" s="50" t="s">
        <v>439</v>
      </c>
      <c r="B34" s="115" t="s">
        <v>440</v>
      </c>
      <c r="G34" s="134">
        <v>127027.00000000004</v>
      </c>
      <c r="H34" s="134">
        <v>203747.00000000006</v>
      </c>
      <c r="I34" s="134">
        <v>402657</v>
      </c>
      <c r="J34" s="134">
        <v>567695</v>
      </c>
      <c r="K34" s="134">
        <v>109960.99999999997</v>
      </c>
      <c r="L34" s="134">
        <v>213195.00000000003</v>
      </c>
      <c r="M34" s="134">
        <v>444124</v>
      </c>
      <c r="N34" s="177"/>
      <c r="O34" s="166">
        <f>_xlfn.IFERROR(K34/G34*100-100," ")</f>
        <v>-13.434939028710474</v>
      </c>
      <c r="P34" s="154">
        <f>_xlfn.IFERROR(L34/H34*100-100," ")</f>
        <v>4.637123491388806</v>
      </c>
      <c r="Q34" s="154">
        <f>_xlfn.IFERROR(M34/I34*100-100," ")</f>
        <v>10.298343254929136</v>
      </c>
      <c r="R34" s="172"/>
      <c r="T34" s="50" t="s">
        <v>439</v>
      </c>
      <c r="U34" s="115" t="s">
        <v>440</v>
      </c>
      <c r="Z34" s="134">
        <v>62473</v>
      </c>
      <c r="AA34" s="134">
        <v>90532</v>
      </c>
      <c r="AB34" s="134">
        <v>632534.9999999999</v>
      </c>
      <c r="AC34" s="134">
        <v>691523.9999999999</v>
      </c>
      <c r="AD34" s="134">
        <v>61451.00000000001</v>
      </c>
      <c r="AE34" s="134">
        <v>90716.00000000001</v>
      </c>
      <c r="AF34" s="134">
        <v>307480</v>
      </c>
      <c r="AH34" s="166">
        <f>_xlfn.IFERROR(AD34/Z34*100-100," ")</f>
        <v>-1.6359067116994481</v>
      </c>
      <c r="AI34" s="154">
        <f>_xlfn.IFERROR(AE34/AA34*100-100," ")</f>
        <v>0.20324305218046845</v>
      </c>
      <c r="AJ34" s="154">
        <f>_xlfn.IFERROR(AF34/AB34*100-100," ")</f>
        <v>-51.3892511876813</v>
      </c>
    </row>
    <row r="35" spans="1:36" ht="15">
      <c r="A35" s="50" t="s">
        <v>441</v>
      </c>
      <c r="B35" s="115" t="s">
        <v>442</v>
      </c>
      <c r="G35" s="134">
        <v>1221127.9999999998</v>
      </c>
      <c r="H35" s="134">
        <v>2239991</v>
      </c>
      <c r="I35" s="134">
        <v>3075487</v>
      </c>
      <c r="J35" s="134">
        <v>4197288.999999999</v>
      </c>
      <c r="K35" s="134">
        <v>1057082.9999999998</v>
      </c>
      <c r="L35" s="134">
        <v>2007582.999999999</v>
      </c>
      <c r="M35" s="134">
        <v>3042836.9999999986</v>
      </c>
      <c r="N35" s="177"/>
      <c r="O35" s="166">
        <f>_xlfn.IFERROR(K35/G35*100-100," ")</f>
        <v>-13.433890632267875</v>
      </c>
      <c r="P35" s="154">
        <f>_xlfn.IFERROR(L35/H35*100-100," ")</f>
        <v>-10.375398829727473</v>
      </c>
      <c r="Q35" s="154">
        <f>_xlfn.IFERROR(M35/I35*100-100," ")</f>
        <v>-1.0616204848208213</v>
      </c>
      <c r="R35" s="172"/>
      <c r="T35" s="50" t="s">
        <v>441</v>
      </c>
      <c r="U35" s="115" t="s">
        <v>442</v>
      </c>
      <c r="Z35" s="134">
        <v>735332</v>
      </c>
      <c r="AA35" s="134">
        <v>1792007</v>
      </c>
      <c r="AB35" s="134">
        <v>3476698</v>
      </c>
      <c r="AC35" s="134">
        <v>4781185</v>
      </c>
      <c r="AD35" s="134">
        <v>1727330.0000000002</v>
      </c>
      <c r="AE35" s="134">
        <v>3561096.999999998</v>
      </c>
      <c r="AF35" s="134">
        <v>5747553</v>
      </c>
      <c r="AH35" s="166">
        <f>_xlfn.IFERROR(AD35/Z35*100-100," ")</f>
        <v>134.9047777058526</v>
      </c>
      <c r="AI35" s="154">
        <f>_xlfn.IFERROR(AE35/AA35*100-100," ")</f>
        <v>98.72115454906137</v>
      </c>
      <c r="AJ35" s="154">
        <f>_xlfn.IFERROR(AF35/AB35*100-100," ")</f>
        <v>65.31642955470966</v>
      </c>
    </row>
    <row r="36" spans="1:36" ht="15">
      <c r="A36" s="50" t="s">
        <v>443</v>
      </c>
      <c r="B36" s="115" t="s">
        <v>27</v>
      </c>
      <c r="G36" s="134">
        <v>1962725.0000000007</v>
      </c>
      <c r="H36" s="134">
        <v>3351642.000000001</v>
      </c>
      <c r="I36" s="134">
        <v>4883713.000000001</v>
      </c>
      <c r="J36" s="134">
        <v>6208304.000000001</v>
      </c>
      <c r="K36" s="134">
        <v>382178</v>
      </c>
      <c r="L36" s="134">
        <v>751993.9999999999</v>
      </c>
      <c r="M36" s="134">
        <v>1139498</v>
      </c>
      <c r="N36" s="177"/>
      <c r="O36" s="166">
        <f>_xlfn.IFERROR(K36/G36*100-100," ")</f>
        <v>-80.528194219771</v>
      </c>
      <c r="P36" s="154">
        <f>_xlfn.IFERROR(L36/H36*100-100," ")</f>
        <v>-77.56341518575076</v>
      </c>
      <c r="Q36" s="154">
        <f>_xlfn.IFERROR(M36/I36*100-100," ")</f>
        <v>-76.66738401703786</v>
      </c>
      <c r="R36" s="172"/>
      <c r="T36" s="50" t="s">
        <v>443</v>
      </c>
      <c r="U36" s="115" t="s">
        <v>27</v>
      </c>
      <c r="Z36" s="134">
        <v>6236936.000000002</v>
      </c>
      <c r="AA36" s="134">
        <v>12750699</v>
      </c>
      <c r="AB36" s="134">
        <v>20841927</v>
      </c>
      <c r="AC36" s="134">
        <v>28758254</v>
      </c>
      <c r="AD36" s="134">
        <v>4993450</v>
      </c>
      <c r="AE36" s="134">
        <v>12271903.000000002</v>
      </c>
      <c r="AF36" s="134">
        <v>18280114.000000004</v>
      </c>
      <c r="AH36" s="166">
        <f>_xlfn.IFERROR(AD36/Z36*100-100," ")</f>
        <v>-19.93745005560426</v>
      </c>
      <c r="AI36" s="154">
        <f>_xlfn.IFERROR(AE36/AA36*100-100," ")</f>
        <v>-3.7550568796267356</v>
      </c>
      <c r="AJ36" s="154">
        <f>_xlfn.IFERROR(AF36/AB36*100-100," ")</f>
        <v>-12.291632150904263</v>
      </c>
    </row>
    <row r="37" spans="1:36" ht="15">
      <c r="A37" s="50" t="s">
        <v>444</v>
      </c>
      <c r="B37" s="115" t="s">
        <v>445</v>
      </c>
      <c r="G37" s="134">
        <v>3164076</v>
      </c>
      <c r="H37" s="134">
        <v>7195456</v>
      </c>
      <c r="I37" s="134">
        <v>8897006</v>
      </c>
      <c r="J37" s="134">
        <v>12355039</v>
      </c>
      <c r="K37" s="134">
        <v>3575573.9999999995</v>
      </c>
      <c r="L37" s="134">
        <v>7594848.999999999</v>
      </c>
      <c r="M37" s="134">
        <v>10466668</v>
      </c>
      <c r="N37" s="177"/>
      <c r="O37" s="166">
        <f>_xlfn.IFERROR(K37/G37*100-100," ")</f>
        <v>13.00531339955171</v>
      </c>
      <c r="P37" s="154">
        <f>_xlfn.IFERROR(L37/H37*100-100," ")</f>
        <v>5.550628063044229</v>
      </c>
      <c r="Q37" s="154">
        <f>_xlfn.IFERROR(M37/I37*100-100," ")</f>
        <v>17.64258673086205</v>
      </c>
      <c r="R37" s="172"/>
      <c r="T37" s="50" t="s">
        <v>444</v>
      </c>
      <c r="U37" s="115" t="s">
        <v>445</v>
      </c>
      <c r="Z37" s="134">
        <v>180622</v>
      </c>
      <c r="AA37" s="134">
        <v>334576</v>
      </c>
      <c r="AB37" s="134">
        <v>526958</v>
      </c>
      <c r="AC37" s="134">
        <v>613882</v>
      </c>
      <c r="AD37" s="134">
        <v>252198</v>
      </c>
      <c r="AE37" s="134">
        <v>675949</v>
      </c>
      <c r="AF37" s="134">
        <v>1031989</v>
      </c>
      <c r="AH37" s="166">
        <f>_xlfn.IFERROR(AD37/Z37*100-100," ")</f>
        <v>39.62750938423892</v>
      </c>
      <c r="AI37" s="154">
        <f>_xlfn.IFERROR(AE37/AA37*100-100," ")</f>
        <v>102.03152646932239</v>
      </c>
      <c r="AJ37" s="154">
        <f>_xlfn.IFERROR(AF37/AB37*100-100," ")</f>
        <v>95.83894731648442</v>
      </c>
    </row>
    <row r="38" spans="1:36" ht="15">
      <c r="A38" s="50" t="s">
        <v>446</v>
      </c>
      <c r="B38" s="115" t="s">
        <v>447</v>
      </c>
      <c r="G38" s="134">
        <v>1885219.0000000007</v>
      </c>
      <c r="H38" s="134">
        <v>5186374.999999999</v>
      </c>
      <c r="I38" s="134">
        <v>7591933.999999999</v>
      </c>
      <c r="J38" s="134">
        <v>10204634.999999998</v>
      </c>
      <c r="K38" s="134">
        <v>3332650.000000001</v>
      </c>
      <c r="L38" s="134">
        <v>7101944.000000001</v>
      </c>
      <c r="M38" s="134">
        <v>10249105.000000002</v>
      </c>
      <c r="N38" s="177"/>
      <c r="O38" s="166">
        <f>_xlfn.IFERROR(K38/G38*100-100," ")</f>
        <v>76.77787036943718</v>
      </c>
      <c r="P38" s="154">
        <f>_xlfn.IFERROR(L38/H38*100-100," ")</f>
        <v>36.93464124749951</v>
      </c>
      <c r="Q38" s="154">
        <f>_xlfn.IFERROR(M38/I38*100-100," ")</f>
        <v>34.99992228594192</v>
      </c>
      <c r="R38" s="172"/>
      <c r="T38" s="50" t="s">
        <v>446</v>
      </c>
      <c r="U38" s="115" t="s">
        <v>447</v>
      </c>
      <c r="Z38" s="134">
        <v>166142.99999999994</v>
      </c>
      <c r="AA38" s="134">
        <v>498752.00000000006</v>
      </c>
      <c r="AB38" s="134">
        <v>744173</v>
      </c>
      <c r="AC38" s="134">
        <v>1004664.0000000001</v>
      </c>
      <c r="AD38" s="134">
        <v>312908.99999999994</v>
      </c>
      <c r="AE38" s="134">
        <v>662630.9999999999</v>
      </c>
      <c r="AF38" s="134">
        <v>990339.9999999998</v>
      </c>
      <c r="AH38" s="166">
        <f>_xlfn.IFERROR(AD38/Z38*100-100," ")</f>
        <v>88.33715534208486</v>
      </c>
      <c r="AI38" s="154">
        <f>_xlfn.IFERROR(AE38/AA38*100-100," ")</f>
        <v>32.85781310150131</v>
      </c>
      <c r="AJ38" s="154">
        <f>_xlfn.IFERROR(AF38/AB38*100-100," ")</f>
        <v>33.07927054596175</v>
      </c>
    </row>
    <row r="39" spans="1:36" ht="15">
      <c r="A39" s="50" t="s">
        <v>448</v>
      </c>
      <c r="B39" s="115" t="s">
        <v>449</v>
      </c>
      <c r="G39" s="134">
        <v>6014205.999999999</v>
      </c>
      <c r="H39" s="134">
        <v>11684596.999999998</v>
      </c>
      <c r="I39" s="134">
        <v>18012632</v>
      </c>
      <c r="J39" s="134">
        <v>23386397</v>
      </c>
      <c r="K39" s="134">
        <v>6812353.000000002</v>
      </c>
      <c r="L39" s="134">
        <v>13751857.999999989</v>
      </c>
      <c r="M39" s="134">
        <v>19749985</v>
      </c>
      <c r="N39" s="177"/>
      <c r="O39" s="166">
        <f>_xlfn.IFERROR(K39/G39*100-100," ")</f>
        <v>13.271028627885428</v>
      </c>
      <c r="P39" s="154">
        <f>_xlfn.IFERROR(L39/H39*100-100," ")</f>
        <v>17.692189127275768</v>
      </c>
      <c r="Q39" s="154">
        <f>_xlfn.IFERROR(M39/I39*100-100," ")</f>
        <v>9.645192329471897</v>
      </c>
      <c r="R39" s="172"/>
      <c r="T39" s="50" t="s">
        <v>448</v>
      </c>
      <c r="U39" s="115" t="s">
        <v>449</v>
      </c>
      <c r="Z39" s="134">
        <v>1081913</v>
      </c>
      <c r="AA39" s="134">
        <v>2388171</v>
      </c>
      <c r="AB39" s="134">
        <v>3287092</v>
      </c>
      <c r="AC39" s="134">
        <v>4775474</v>
      </c>
      <c r="AD39" s="134">
        <v>995948.0000000001</v>
      </c>
      <c r="AE39" s="134">
        <v>2442537</v>
      </c>
      <c r="AF39" s="134">
        <v>3599595</v>
      </c>
      <c r="AH39" s="166">
        <f>_xlfn.IFERROR(AD39/Z39*100-100," ")</f>
        <v>-7.945648125126496</v>
      </c>
      <c r="AI39" s="154">
        <f>_xlfn.IFERROR(AE39/AA39*100-100," ")</f>
        <v>2.2764701522629736</v>
      </c>
      <c r="AJ39" s="154">
        <f>_xlfn.IFERROR(AF39/AB39*100-100," ")</f>
        <v>9.506974553800134</v>
      </c>
    </row>
    <row r="40" spans="1:36" ht="15">
      <c r="A40" s="50" t="s">
        <v>450</v>
      </c>
      <c r="B40" s="115" t="s">
        <v>451</v>
      </c>
      <c r="G40" s="134">
        <v>511301.9999999999</v>
      </c>
      <c r="H40" s="134">
        <v>945636.9999999998</v>
      </c>
      <c r="I40" s="134">
        <v>1305919.9999999998</v>
      </c>
      <c r="J40" s="134">
        <v>1678128.9999999998</v>
      </c>
      <c r="K40" s="134">
        <v>313444.99999999994</v>
      </c>
      <c r="L40" s="134">
        <v>615292.0000000003</v>
      </c>
      <c r="M40" s="134">
        <v>899113</v>
      </c>
      <c r="N40" s="177"/>
      <c r="O40" s="166">
        <f>_xlfn.IFERROR(K40/G40*100-100," ")</f>
        <v>-38.696699797771174</v>
      </c>
      <c r="P40" s="154">
        <f>_xlfn.IFERROR(L40/H40*100-100," ")</f>
        <v>-34.93359502642129</v>
      </c>
      <c r="Q40" s="154">
        <f>_xlfn.IFERROR(M40/I40*100-100," ")</f>
        <v>-31.15098934084783</v>
      </c>
      <c r="R40" s="172"/>
      <c r="T40" s="50" t="s">
        <v>450</v>
      </c>
      <c r="U40" s="115" t="s">
        <v>451</v>
      </c>
      <c r="Z40" s="134">
        <v>5624020</v>
      </c>
      <c r="AA40" s="134">
        <v>12157898</v>
      </c>
      <c r="AB40" s="134">
        <v>17733628</v>
      </c>
      <c r="AC40" s="134">
        <v>23060379</v>
      </c>
      <c r="AD40" s="134">
        <v>5720701</v>
      </c>
      <c r="AE40" s="134">
        <v>11679703.000000002</v>
      </c>
      <c r="AF40" s="134">
        <v>17106572</v>
      </c>
      <c r="AH40" s="166">
        <f>_xlfn.IFERROR(AD40/Z40*100-100," ")</f>
        <v>1.71907283402264</v>
      </c>
      <c r="AI40" s="154">
        <f>_xlfn.IFERROR(AE40/AA40*100-100," ")</f>
        <v>-3.93320457204031</v>
      </c>
      <c r="AJ40" s="154">
        <f>_xlfn.IFERROR(AF40/AB40*100-100," ")</f>
        <v>-3.5359713195743154</v>
      </c>
    </row>
    <row r="41" spans="1:36" ht="15">
      <c r="A41" s="50" t="s">
        <v>452</v>
      </c>
      <c r="B41" s="115" t="s">
        <v>453</v>
      </c>
      <c r="G41" s="134">
        <v>0</v>
      </c>
      <c r="H41" s="134">
        <v>93</v>
      </c>
      <c r="I41" s="134">
        <v>5614</v>
      </c>
      <c r="J41" s="134">
        <v>13505</v>
      </c>
      <c r="K41" s="134"/>
      <c r="L41" s="134"/>
      <c r="M41" s="134">
        <v>0</v>
      </c>
      <c r="N41" s="177"/>
      <c r="O41" s="166" t="str">
        <f>_xlfn.IFERROR(K41/G41*100-100," ")</f>
        <v> </v>
      </c>
      <c r="P41" s="154">
        <f>_xlfn.IFERROR(L41/H41*100-100," ")</f>
        <v>-100</v>
      </c>
      <c r="Q41" s="154">
        <f>_xlfn.IFERROR(M41/I41*100-100," ")</f>
        <v>-100</v>
      </c>
      <c r="R41" s="172"/>
      <c r="T41" s="50" t="s">
        <v>452</v>
      </c>
      <c r="U41" s="115" t="s">
        <v>453</v>
      </c>
      <c r="Z41" s="134">
        <v>33472</v>
      </c>
      <c r="AA41" s="134">
        <v>38970</v>
      </c>
      <c r="AB41" s="134">
        <v>68720</v>
      </c>
      <c r="AC41" s="134">
        <v>69220</v>
      </c>
      <c r="AD41" s="134">
        <v>1066</v>
      </c>
      <c r="AE41" s="134">
        <v>13796</v>
      </c>
      <c r="AF41" s="134">
        <v>19055</v>
      </c>
      <c r="AH41" s="166">
        <f>_xlfn.IFERROR(AD41/Z41*100-100," ")</f>
        <v>-96.81524856596559</v>
      </c>
      <c r="AI41" s="154">
        <f>_xlfn.IFERROR(AE41/AA41*100-100," ")</f>
        <v>-64.59840903258917</v>
      </c>
      <c r="AJ41" s="154">
        <f>_xlfn.IFERROR(AF41/AB41*100-100," ")</f>
        <v>-72.27153667054715</v>
      </c>
    </row>
    <row r="42" spans="1:36" ht="15">
      <c r="A42" s="50" t="s">
        <v>454</v>
      </c>
      <c r="B42" s="115" t="s">
        <v>455</v>
      </c>
      <c r="G42" s="134">
        <v>6373</v>
      </c>
      <c r="H42" s="134">
        <v>6373</v>
      </c>
      <c r="I42" s="134">
        <v>13153</v>
      </c>
      <c r="J42" s="134">
        <v>14242</v>
      </c>
      <c r="K42" s="134"/>
      <c r="L42" s="134"/>
      <c r="M42" s="134">
        <v>6051</v>
      </c>
      <c r="N42" s="177"/>
      <c r="O42" s="166">
        <f>_xlfn.IFERROR(K42/G42*100-100," ")</f>
        <v>-100</v>
      </c>
      <c r="P42" s="154">
        <f>_xlfn.IFERROR(L42/H42*100-100," ")</f>
        <v>-100</v>
      </c>
      <c r="Q42" s="154">
        <f>_xlfn.IFERROR(M42/I42*100-100," ")</f>
        <v>-53.995286246483694</v>
      </c>
      <c r="R42" s="172"/>
      <c r="T42" s="50" t="s">
        <v>454</v>
      </c>
      <c r="U42" s="115" t="s">
        <v>455</v>
      </c>
      <c r="Z42" s="134">
        <v>0</v>
      </c>
      <c r="AA42" s="134">
        <v>0</v>
      </c>
      <c r="AB42" s="134">
        <v>0</v>
      </c>
      <c r="AC42" s="134">
        <v>804</v>
      </c>
      <c r="AD42" s="134"/>
      <c r="AE42" s="134"/>
      <c r="AF42" s="134">
        <v>0</v>
      </c>
      <c r="AH42" s="166" t="str">
        <f>_xlfn.IFERROR(AD42/Z42*100-100," ")</f>
        <v> </v>
      </c>
      <c r="AI42" s="154" t="str">
        <f>_xlfn.IFERROR(AE42/AA42*100-100," ")</f>
        <v> </v>
      </c>
      <c r="AJ42" s="154" t="str">
        <f>_xlfn.IFERROR(AF42/AB42*100-100," ")</f>
        <v> </v>
      </c>
    </row>
    <row r="43" spans="1:36" ht="15">
      <c r="A43" s="50" t="s">
        <v>456</v>
      </c>
      <c r="B43" s="115" t="s">
        <v>457</v>
      </c>
      <c r="G43" s="134">
        <v>2479849.9999999995</v>
      </c>
      <c r="H43" s="134">
        <v>3947289</v>
      </c>
      <c r="I43" s="134">
        <v>17453581</v>
      </c>
      <c r="J43" s="134">
        <v>20141060</v>
      </c>
      <c r="K43" s="134">
        <v>3511299</v>
      </c>
      <c r="L43" s="134">
        <v>5581093</v>
      </c>
      <c r="M43" s="134">
        <v>7195905</v>
      </c>
      <c r="N43" s="177"/>
      <c r="O43" s="166">
        <f>_xlfn.IFERROR(K43/G43*100-100," ")</f>
        <v>41.593201201685616</v>
      </c>
      <c r="P43" s="154">
        <f>_xlfn.IFERROR(L43/H43*100-100," ")</f>
        <v>41.390534110879656</v>
      </c>
      <c r="Q43" s="154">
        <f>_xlfn.IFERROR(M43/I43*100-100," ")</f>
        <v>-58.77118283061797</v>
      </c>
      <c r="R43" s="172"/>
      <c r="T43" s="50" t="s">
        <v>456</v>
      </c>
      <c r="U43" s="115" t="s">
        <v>457</v>
      </c>
      <c r="Z43" s="134">
        <v>72051</v>
      </c>
      <c r="AA43" s="134">
        <v>72198</v>
      </c>
      <c r="AB43" s="134">
        <v>110176</v>
      </c>
      <c r="AC43" s="134">
        <v>508844</v>
      </c>
      <c r="AD43" s="134">
        <v>117437.00000000001</v>
      </c>
      <c r="AE43" s="134">
        <v>374886</v>
      </c>
      <c r="AF43" s="134">
        <v>666718</v>
      </c>
      <c r="AH43" s="166">
        <f>_xlfn.IFERROR(AD43/Z43*100-100," ")</f>
        <v>62.99149213751372</v>
      </c>
      <c r="AI43" s="154">
        <f>_xlfn.IFERROR(AE43/AA43*100-100," ")</f>
        <v>419.24707055597105</v>
      </c>
      <c r="AJ43" s="154">
        <f>_xlfn.IFERROR(AF43/AB43*100-100," ")</f>
        <v>505.1390502468778</v>
      </c>
    </row>
    <row r="44" spans="1:36" ht="15">
      <c r="A44" s="50" t="s">
        <v>458</v>
      </c>
      <c r="B44" s="115" t="s">
        <v>459</v>
      </c>
      <c r="G44" s="134">
        <v>39264840.99999999</v>
      </c>
      <c r="H44" s="134">
        <v>73665061.99999999</v>
      </c>
      <c r="I44" s="134">
        <v>108367999</v>
      </c>
      <c r="J44" s="134">
        <v>141636644</v>
      </c>
      <c r="K44" s="134">
        <v>45981391.99999999</v>
      </c>
      <c r="L44" s="134">
        <v>82610895.00000001</v>
      </c>
      <c r="M44" s="134">
        <v>120026542.99999997</v>
      </c>
      <c r="N44" s="177"/>
      <c r="O44" s="166">
        <f>_xlfn.IFERROR(K44/G44*100-100," ")</f>
        <v>17.105763907206466</v>
      </c>
      <c r="P44" s="154">
        <f>_xlfn.IFERROR(L44/H44*100-100," ")</f>
        <v>12.143929234730066</v>
      </c>
      <c r="Q44" s="154">
        <f>_xlfn.IFERROR(M44/I44*100-100," ")</f>
        <v>10.758290369465968</v>
      </c>
      <c r="R44" s="172"/>
      <c r="T44" s="50" t="s">
        <v>458</v>
      </c>
      <c r="U44" s="115" t="s">
        <v>459</v>
      </c>
      <c r="Z44" s="134">
        <v>27199846.000000022</v>
      </c>
      <c r="AA44" s="134">
        <v>52826046.000000015</v>
      </c>
      <c r="AB44" s="134">
        <v>78898267.00000001</v>
      </c>
      <c r="AC44" s="134">
        <v>104563712</v>
      </c>
      <c r="AD44" s="134">
        <v>24803840.99999998</v>
      </c>
      <c r="AE44" s="134">
        <v>45718605.999999985</v>
      </c>
      <c r="AF44" s="134">
        <v>71329746.99999999</v>
      </c>
      <c r="AH44" s="166">
        <f>_xlfn.IFERROR(AD44/Z44*100-100," ")</f>
        <v>-8.808891785637456</v>
      </c>
      <c r="AI44" s="154">
        <f>_xlfn.IFERROR(AE44/AA44*100-100," ")</f>
        <v>-13.454423600055222</v>
      </c>
      <c r="AJ44" s="154">
        <f>_xlfn.IFERROR(AF44/AB44*100-100," ")</f>
        <v>-9.592758228770762</v>
      </c>
    </row>
    <row r="45" spans="1:36" ht="15">
      <c r="A45" s="50" t="s">
        <v>460</v>
      </c>
      <c r="B45" s="115" t="s">
        <v>461</v>
      </c>
      <c r="G45" s="134">
        <v>247588</v>
      </c>
      <c r="H45" s="134">
        <v>647413</v>
      </c>
      <c r="I45" s="134">
        <v>880758</v>
      </c>
      <c r="J45" s="134">
        <v>947974</v>
      </c>
      <c r="K45" s="134">
        <v>413505</v>
      </c>
      <c r="L45" s="134">
        <v>754295</v>
      </c>
      <c r="M45" s="134">
        <v>973364</v>
      </c>
      <c r="N45" s="177"/>
      <c r="O45" s="166">
        <f>_xlfn.IFERROR(K45/G45*100-100," ")</f>
        <v>67.01334475014943</v>
      </c>
      <c r="P45" s="154">
        <f>_xlfn.IFERROR(L45/H45*100-100," ")</f>
        <v>16.509090796755714</v>
      </c>
      <c r="Q45" s="154">
        <f>_xlfn.IFERROR(M45/I45*100-100," ")</f>
        <v>10.514352410083134</v>
      </c>
      <c r="R45" s="172"/>
      <c r="T45" s="50" t="s">
        <v>460</v>
      </c>
      <c r="U45" s="115" t="s">
        <v>461</v>
      </c>
      <c r="Z45" s="134">
        <v>3438913</v>
      </c>
      <c r="AA45" s="134">
        <v>5296331</v>
      </c>
      <c r="AB45" s="134">
        <v>6566087</v>
      </c>
      <c r="AC45" s="134">
        <v>8436703</v>
      </c>
      <c r="AD45" s="134">
        <v>3869992.0000000005</v>
      </c>
      <c r="AE45" s="134">
        <v>5971722</v>
      </c>
      <c r="AF45" s="134">
        <v>7817666</v>
      </c>
      <c r="AH45" s="166">
        <f>_xlfn.IFERROR(AD45/Z45*100-100," ")</f>
        <v>12.535327296735915</v>
      </c>
      <c r="AI45" s="154">
        <f>_xlfn.IFERROR(AE45/AA45*100-100," ")</f>
        <v>12.752054205071389</v>
      </c>
      <c r="AJ45" s="154">
        <f>_xlfn.IFERROR(AF45/AB45*100-100," ")</f>
        <v>19.06126129611137</v>
      </c>
    </row>
    <row r="46" spans="1:36" ht="15">
      <c r="A46" s="50" t="s">
        <v>462</v>
      </c>
      <c r="B46" s="115" t="s">
        <v>463</v>
      </c>
      <c r="G46" s="134">
        <v>250647</v>
      </c>
      <c r="H46" s="134">
        <v>522967</v>
      </c>
      <c r="I46" s="134">
        <v>799036</v>
      </c>
      <c r="J46" s="134">
        <v>1056784</v>
      </c>
      <c r="K46" s="134">
        <v>264525</v>
      </c>
      <c r="L46" s="134">
        <v>527761</v>
      </c>
      <c r="M46" s="134">
        <v>762051</v>
      </c>
      <c r="N46" s="177"/>
      <c r="O46" s="166">
        <f>_xlfn.IFERROR(K46/G46*100-100," ")</f>
        <v>5.536870578941702</v>
      </c>
      <c r="P46" s="154">
        <f>_xlfn.IFERROR(L46/H46*100-100," ")</f>
        <v>0.9166926402621982</v>
      </c>
      <c r="Q46" s="154">
        <f>_xlfn.IFERROR(M46/I46*100-100," ")</f>
        <v>-4.628702586616868</v>
      </c>
      <c r="R46" s="172"/>
      <c r="T46" s="50" t="s">
        <v>462</v>
      </c>
      <c r="U46" s="115" t="s">
        <v>463</v>
      </c>
      <c r="Z46" s="134">
        <v>1718511.9999999995</v>
      </c>
      <c r="AA46" s="134">
        <v>3858348.9999999995</v>
      </c>
      <c r="AB46" s="134">
        <v>6157916</v>
      </c>
      <c r="AC46" s="134">
        <v>8613128</v>
      </c>
      <c r="AD46" s="134">
        <v>2001095.9999999993</v>
      </c>
      <c r="AE46" s="134">
        <v>4048669.999999999</v>
      </c>
      <c r="AF46" s="134">
        <v>6377488</v>
      </c>
      <c r="AH46" s="166">
        <f>_xlfn.IFERROR(AD46/Z46*100-100," ")</f>
        <v>16.443527889243697</v>
      </c>
      <c r="AI46" s="154">
        <f>_xlfn.IFERROR(AE46/AA46*100-100," ")</f>
        <v>4.932705672814961</v>
      </c>
      <c r="AJ46" s="154">
        <f>_xlfn.IFERROR(AF46/AB46*100-100," ")</f>
        <v>3.5656868330129896</v>
      </c>
    </row>
    <row r="47" spans="1:36" ht="15">
      <c r="A47" s="50" t="s">
        <v>464</v>
      </c>
      <c r="B47" s="115" t="s">
        <v>465</v>
      </c>
      <c r="G47" s="134">
        <v>398971</v>
      </c>
      <c r="H47" s="134">
        <v>805423</v>
      </c>
      <c r="I47" s="134">
        <v>1208148</v>
      </c>
      <c r="J47" s="134">
        <v>1714357</v>
      </c>
      <c r="K47" s="134">
        <v>428127.0000000001</v>
      </c>
      <c r="L47" s="134">
        <v>783842.0000000001</v>
      </c>
      <c r="M47" s="134">
        <v>1039155</v>
      </c>
      <c r="N47" s="177"/>
      <c r="O47" s="166">
        <f>_xlfn.IFERROR(K47/G47*100-100," ")</f>
        <v>7.30779931373462</v>
      </c>
      <c r="P47" s="154">
        <f>_xlfn.IFERROR(L47/H47*100-100," ")</f>
        <v>-2.6794615996811473</v>
      </c>
      <c r="Q47" s="154">
        <f>_xlfn.IFERROR(M47/I47*100-100," ")</f>
        <v>-13.987773021186143</v>
      </c>
      <c r="R47" s="172"/>
      <c r="T47" s="50" t="s">
        <v>464</v>
      </c>
      <c r="U47" s="115" t="s">
        <v>465</v>
      </c>
      <c r="Z47" s="134">
        <v>1797581.0000000002</v>
      </c>
      <c r="AA47" s="134">
        <v>3061281</v>
      </c>
      <c r="AB47" s="134">
        <v>4052133</v>
      </c>
      <c r="AC47" s="134">
        <v>5484063.000000001</v>
      </c>
      <c r="AD47" s="134">
        <v>1068284.9999999998</v>
      </c>
      <c r="AE47" s="134">
        <v>3151353.000000002</v>
      </c>
      <c r="AF47" s="134">
        <v>4377588.000000001</v>
      </c>
      <c r="AH47" s="166">
        <f>_xlfn.IFERROR(AD47/Z47*100-100," ")</f>
        <v>-40.57096731663277</v>
      </c>
      <c r="AI47" s="154">
        <f>_xlfn.IFERROR(AE47/AA47*100-100," ")</f>
        <v>2.9422976851847977</v>
      </c>
      <c r="AJ47" s="154">
        <f>_xlfn.IFERROR(AF47/AB47*100-100," ")</f>
        <v>8.03169589941892</v>
      </c>
    </row>
    <row r="48" spans="1:36" ht="15">
      <c r="A48" s="50" t="s">
        <v>466</v>
      </c>
      <c r="B48" s="115" t="s">
        <v>467</v>
      </c>
      <c r="G48" s="134">
        <v>2099948.999999999</v>
      </c>
      <c r="H48" s="134">
        <v>4658396.999999999</v>
      </c>
      <c r="I48" s="134">
        <v>7296449</v>
      </c>
      <c r="J48" s="134">
        <v>11152772.000000002</v>
      </c>
      <c r="K48" s="134">
        <v>3061800.999999999</v>
      </c>
      <c r="L48" s="134">
        <v>6510206.999999999</v>
      </c>
      <c r="M48" s="134">
        <v>10728885</v>
      </c>
      <c r="N48" s="177"/>
      <c r="O48" s="166">
        <f>_xlfn.IFERROR(K48/G48*100-100," ")</f>
        <v>45.80358856334132</v>
      </c>
      <c r="P48" s="154">
        <f>_xlfn.IFERROR(L48/H48*100-100," ")</f>
        <v>39.752086393667184</v>
      </c>
      <c r="Q48" s="154">
        <f>_xlfn.IFERROR(M48/I48*100-100," ")</f>
        <v>47.042554535774855</v>
      </c>
      <c r="R48" s="172"/>
      <c r="T48" s="50" t="s">
        <v>466</v>
      </c>
      <c r="U48" s="115" t="s">
        <v>467</v>
      </c>
      <c r="Z48" s="134">
        <v>8872511</v>
      </c>
      <c r="AA48" s="134">
        <v>22318994.999999993</v>
      </c>
      <c r="AB48" s="134">
        <v>34956111.99999999</v>
      </c>
      <c r="AC48" s="134">
        <v>56530399.99999999</v>
      </c>
      <c r="AD48" s="134">
        <v>18672918.000000007</v>
      </c>
      <c r="AE48" s="134">
        <v>43061475.00000002</v>
      </c>
      <c r="AF48" s="134">
        <v>62675048</v>
      </c>
      <c r="AH48" s="166">
        <f>_xlfn.IFERROR(AD48/Z48*100-100," ")</f>
        <v>110.45809917846265</v>
      </c>
      <c r="AI48" s="154">
        <f>_xlfn.IFERROR(AE48/AA48*100-100," ")</f>
        <v>92.93644270272938</v>
      </c>
      <c r="AJ48" s="154">
        <f>_xlfn.IFERROR(AF48/AB48*100-100," ")</f>
        <v>79.29639314578239</v>
      </c>
    </row>
    <row r="49" spans="1:36" ht="15">
      <c r="A49" s="50" t="s">
        <v>468</v>
      </c>
      <c r="B49" s="115" t="s">
        <v>469</v>
      </c>
      <c r="G49" s="134">
        <v>15838.999999999998</v>
      </c>
      <c r="H49" s="134">
        <v>32358</v>
      </c>
      <c r="I49" s="134">
        <v>40596</v>
      </c>
      <c r="J49" s="134">
        <v>41518</v>
      </c>
      <c r="K49" s="134">
        <v>4384</v>
      </c>
      <c r="L49" s="134">
        <v>12152</v>
      </c>
      <c r="M49" s="134">
        <v>25436</v>
      </c>
      <c r="N49" s="177"/>
      <c r="O49" s="166">
        <f>_xlfn.IFERROR(K49/G49*100-100," ")</f>
        <v>-72.3214849422312</v>
      </c>
      <c r="P49" s="154">
        <f>_xlfn.IFERROR(L49/H49*100-100," ")</f>
        <v>-62.44514494097287</v>
      </c>
      <c r="Q49" s="154">
        <f>_xlfn.IFERROR(M49/I49*100-100," ")</f>
        <v>-37.34358064833974</v>
      </c>
      <c r="R49" s="172"/>
      <c r="T49" s="50" t="s">
        <v>468</v>
      </c>
      <c r="U49" s="115" t="s">
        <v>469</v>
      </c>
      <c r="Z49" s="134">
        <v>37909</v>
      </c>
      <c r="AA49" s="134">
        <v>74690</v>
      </c>
      <c r="AB49" s="134">
        <v>134152</v>
      </c>
      <c r="AC49" s="134">
        <v>197167</v>
      </c>
      <c r="AD49" s="134">
        <v>126491.99999999999</v>
      </c>
      <c r="AE49" s="134">
        <v>163767</v>
      </c>
      <c r="AF49" s="134">
        <v>244832.99999999994</v>
      </c>
      <c r="AH49" s="166">
        <f>_xlfn.IFERROR(AD49/Z49*100-100," ")</f>
        <v>233.67274262048585</v>
      </c>
      <c r="AI49" s="154">
        <f>_xlfn.IFERROR(AE49/AA49*100-100," ")</f>
        <v>119.26228410764494</v>
      </c>
      <c r="AJ49" s="154">
        <f>_xlfn.IFERROR(AF49/AB49*100-100," ")</f>
        <v>82.50417436937201</v>
      </c>
    </row>
    <row r="50" spans="1:36" ht="15">
      <c r="A50" s="50" t="s">
        <v>470</v>
      </c>
      <c r="B50" s="115" t="s">
        <v>471</v>
      </c>
      <c r="G50" s="134">
        <v>559926</v>
      </c>
      <c r="H50" s="134">
        <v>5396475</v>
      </c>
      <c r="I50" s="134">
        <v>7112279</v>
      </c>
      <c r="J50" s="134">
        <v>14024892</v>
      </c>
      <c r="K50" s="134">
        <v>4753419.000000001</v>
      </c>
      <c r="L50" s="134">
        <v>11736258.000000004</v>
      </c>
      <c r="M50" s="134">
        <v>15005511</v>
      </c>
      <c r="N50" s="177"/>
      <c r="O50" s="166">
        <f>_xlfn.IFERROR(K50/G50*100-100," ")</f>
        <v>748.9370023896017</v>
      </c>
      <c r="P50" s="154">
        <f>_xlfn.IFERROR(L50/H50*100-100," ")</f>
        <v>117.48007727266418</v>
      </c>
      <c r="Q50" s="154">
        <f>_xlfn.IFERROR(M50/I50*100-100," ")</f>
        <v>110.98034821187412</v>
      </c>
      <c r="R50" s="172"/>
      <c r="T50" s="50" t="s">
        <v>470</v>
      </c>
      <c r="U50" s="115" t="s">
        <v>471</v>
      </c>
      <c r="Z50" s="134">
        <v>6453786.999999999</v>
      </c>
      <c r="AA50" s="134">
        <v>18962215.999999996</v>
      </c>
      <c r="AB50" s="134">
        <v>31059913.999999993</v>
      </c>
      <c r="AC50" s="134">
        <v>41863921.99999999</v>
      </c>
      <c r="AD50" s="134">
        <v>11800355</v>
      </c>
      <c r="AE50" s="134">
        <v>21669769.99999999</v>
      </c>
      <c r="AF50" s="134">
        <v>26148108</v>
      </c>
      <c r="AH50" s="166">
        <f>_xlfn.IFERROR(AD50/Z50*100-100," ")</f>
        <v>82.84388685278893</v>
      </c>
      <c r="AI50" s="154">
        <f>_xlfn.IFERROR(AE50/AA50*100-100," ")</f>
        <v>14.278679242974519</v>
      </c>
      <c r="AJ50" s="154">
        <f>_xlfn.IFERROR(AF50/AB50*100-100," ")</f>
        <v>-15.81397166779017</v>
      </c>
    </row>
    <row r="51" spans="1:36" ht="15">
      <c r="A51" s="50" t="s">
        <v>472</v>
      </c>
      <c r="B51" s="115" t="s">
        <v>473</v>
      </c>
      <c r="G51" s="134">
        <v>461538.00000000006</v>
      </c>
      <c r="H51" s="134">
        <v>2727660</v>
      </c>
      <c r="I51" s="134">
        <v>3329730</v>
      </c>
      <c r="J51" s="134">
        <v>4109874</v>
      </c>
      <c r="K51" s="134">
        <v>824552.0000000001</v>
      </c>
      <c r="L51" s="134">
        <v>1298704.0000000002</v>
      </c>
      <c r="M51" s="134">
        <v>1734271.0000000005</v>
      </c>
      <c r="N51" s="177"/>
      <c r="O51" s="166">
        <f>_xlfn.IFERROR(K51/G51*100-100," ")</f>
        <v>78.65311198644531</v>
      </c>
      <c r="P51" s="154">
        <f>_xlfn.IFERROR(L51/H51*100-100," ")</f>
        <v>-52.38761429210385</v>
      </c>
      <c r="Q51" s="154">
        <f>_xlfn.IFERROR(M51/I51*100-100," ")</f>
        <v>-47.91556672763255</v>
      </c>
      <c r="R51" s="172"/>
      <c r="T51" s="50" t="s">
        <v>472</v>
      </c>
      <c r="U51" s="115" t="s">
        <v>473</v>
      </c>
      <c r="Z51" s="134">
        <v>14446648.999999998</v>
      </c>
      <c r="AA51" s="134">
        <v>24251208</v>
      </c>
      <c r="AB51" s="134">
        <v>48776410</v>
      </c>
      <c r="AC51" s="134">
        <v>49022892</v>
      </c>
      <c r="AD51" s="134">
        <v>2653810</v>
      </c>
      <c r="AE51" s="134">
        <v>8659258</v>
      </c>
      <c r="AF51" s="134">
        <v>42068400</v>
      </c>
      <c r="AH51" s="166">
        <f>_xlfn.IFERROR(AD51/Z51*100-100," ")</f>
        <v>-81.63027287504528</v>
      </c>
      <c r="AI51" s="154">
        <f>_xlfn.IFERROR(AE51/AA51*100-100," ")</f>
        <v>-64.29349828676575</v>
      </c>
      <c r="AJ51" s="154">
        <f>_xlfn.IFERROR(AF51/AB51*100-100," ")</f>
        <v>-13.752570146101363</v>
      </c>
    </row>
    <row r="52" spans="1:36" ht="15">
      <c r="A52" s="50" t="s">
        <v>474</v>
      </c>
      <c r="B52" s="115" t="s">
        <v>475</v>
      </c>
      <c r="G52" s="134">
        <v>1726288.0000000007</v>
      </c>
      <c r="H52" s="134">
        <v>3736772.000000001</v>
      </c>
      <c r="I52" s="134">
        <v>5555990</v>
      </c>
      <c r="J52" s="134">
        <v>7280673</v>
      </c>
      <c r="K52" s="134">
        <v>1625716.9999999998</v>
      </c>
      <c r="L52" s="134">
        <v>3471259.000000002</v>
      </c>
      <c r="M52" s="134">
        <v>4687704.000000001</v>
      </c>
      <c r="N52" s="177"/>
      <c r="O52" s="166">
        <f>_xlfn.IFERROR(K52/G52*100-100," ")</f>
        <v>-5.825852928364256</v>
      </c>
      <c r="P52" s="154">
        <f>_xlfn.IFERROR(L52/H52*100-100," ")</f>
        <v>-7.105410766297723</v>
      </c>
      <c r="Q52" s="154">
        <f>_xlfn.IFERROR(M52/I52*100-100," ")</f>
        <v>-15.62792589619491</v>
      </c>
      <c r="R52" s="172"/>
      <c r="T52" s="50" t="s">
        <v>474</v>
      </c>
      <c r="U52" s="115" t="s">
        <v>475</v>
      </c>
      <c r="Z52" s="134">
        <v>1450379.0000000002</v>
      </c>
      <c r="AA52" s="134">
        <v>3160554</v>
      </c>
      <c r="AB52" s="134">
        <v>4626781</v>
      </c>
      <c r="AC52" s="134">
        <v>6347276</v>
      </c>
      <c r="AD52" s="134">
        <v>1669477.0000000005</v>
      </c>
      <c r="AE52" s="134">
        <v>3587600.000000001</v>
      </c>
      <c r="AF52" s="134">
        <v>5196586</v>
      </c>
      <c r="AH52" s="166">
        <f>_xlfn.IFERROR(AD52/Z52*100-100," ")</f>
        <v>15.106258433140596</v>
      </c>
      <c r="AI52" s="154">
        <f>_xlfn.IFERROR(AE52/AA52*100-100," ")</f>
        <v>13.511745092790719</v>
      </c>
      <c r="AJ52" s="154">
        <f>_xlfn.IFERROR(AF52/AB52*100-100," ")</f>
        <v>12.315365693772847</v>
      </c>
    </row>
    <row r="53" spans="1:36" ht="15">
      <c r="A53" s="50" t="s">
        <v>476</v>
      </c>
      <c r="B53" s="115" t="s">
        <v>477</v>
      </c>
      <c r="G53" s="134">
        <v>8716360.000000004</v>
      </c>
      <c r="H53" s="134">
        <v>16985323.999999993</v>
      </c>
      <c r="I53" s="134">
        <v>23954884</v>
      </c>
      <c r="J53" s="134">
        <v>30465110.999999993</v>
      </c>
      <c r="K53" s="134">
        <v>6797260.000000006</v>
      </c>
      <c r="L53" s="134">
        <v>12094197.999999994</v>
      </c>
      <c r="M53" s="134">
        <v>20608136</v>
      </c>
      <c r="N53" s="177"/>
      <c r="O53" s="166">
        <f>_xlfn.IFERROR(K53/G53*100-100," ")</f>
        <v>-22.01721819658661</v>
      </c>
      <c r="P53" s="154">
        <f>_xlfn.IFERROR(L53/H53*100-100," ")</f>
        <v>-28.796188992332432</v>
      </c>
      <c r="Q53" s="154">
        <f>_xlfn.IFERROR(M53/I53*100-100," ")</f>
        <v>-13.971046572381653</v>
      </c>
      <c r="R53" s="172"/>
      <c r="T53" s="50" t="s">
        <v>476</v>
      </c>
      <c r="U53" s="115" t="s">
        <v>477</v>
      </c>
      <c r="Z53" s="134">
        <v>28693787.000000026</v>
      </c>
      <c r="AA53" s="134">
        <v>61340305.000000015</v>
      </c>
      <c r="AB53" s="134">
        <v>90322837.00000003</v>
      </c>
      <c r="AC53" s="134">
        <v>118798147.00000003</v>
      </c>
      <c r="AD53" s="134">
        <v>30720553.000000004</v>
      </c>
      <c r="AE53" s="134">
        <v>64070567.00000008</v>
      </c>
      <c r="AF53" s="134">
        <v>96245212.00000004</v>
      </c>
      <c r="AH53" s="166">
        <f>_xlfn.IFERROR(AD53/Z53*100-100," ")</f>
        <v>7.063431536590059</v>
      </c>
      <c r="AI53" s="154">
        <f>_xlfn.IFERROR(AE53/AA53*100-100," ")</f>
        <v>4.451008191107093</v>
      </c>
      <c r="AJ53" s="154">
        <f>_xlfn.IFERROR(AF53/AB53*100-100," ")</f>
        <v>6.5568965686939435</v>
      </c>
    </row>
    <row r="54" spans="1:36" ht="15">
      <c r="A54" s="50" t="s">
        <v>478</v>
      </c>
      <c r="B54" s="115" t="s">
        <v>35</v>
      </c>
      <c r="G54" s="134">
        <v>1177359</v>
      </c>
      <c r="H54" s="134">
        <v>2338619</v>
      </c>
      <c r="I54" s="134">
        <v>3240232</v>
      </c>
      <c r="J54" s="134">
        <v>4737663</v>
      </c>
      <c r="K54" s="134">
        <v>1391592.0000000002</v>
      </c>
      <c r="L54" s="134">
        <v>2922020.0000000005</v>
      </c>
      <c r="M54" s="134">
        <v>4394434</v>
      </c>
      <c r="N54" s="177"/>
      <c r="O54" s="166">
        <f>_xlfn.IFERROR(K54/G54*100-100," ")</f>
        <v>18.196064242087616</v>
      </c>
      <c r="P54" s="154">
        <f>_xlfn.IFERROR(L54/H54*100-100," ")</f>
        <v>24.94638930069415</v>
      </c>
      <c r="Q54" s="154">
        <f>_xlfn.IFERROR(M54/I54*100-100," ")</f>
        <v>35.6209678813122</v>
      </c>
      <c r="R54" s="172"/>
      <c r="T54" s="50" t="s">
        <v>478</v>
      </c>
      <c r="U54" s="115" t="s">
        <v>35</v>
      </c>
      <c r="Z54" s="134">
        <v>3250007.000000001</v>
      </c>
      <c r="AA54" s="134">
        <v>6095098</v>
      </c>
      <c r="AB54" s="134">
        <v>8714153</v>
      </c>
      <c r="AC54" s="134">
        <v>10714085</v>
      </c>
      <c r="AD54" s="134">
        <v>2164940</v>
      </c>
      <c r="AE54" s="134">
        <v>3969753.9999999986</v>
      </c>
      <c r="AF54" s="134">
        <v>6066883</v>
      </c>
      <c r="AH54" s="166">
        <f>_xlfn.IFERROR(AD54/Z54*100-100," ")</f>
        <v>-33.38660501346614</v>
      </c>
      <c r="AI54" s="154">
        <f>_xlfn.IFERROR(AE54/AA54*100-100," ")</f>
        <v>-34.869726458869096</v>
      </c>
      <c r="AJ54" s="154">
        <f>_xlfn.IFERROR(AF54/AB54*100-100," ")</f>
        <v>-30.378970853506942</v>
      </c>
    </row>
    <row r="55" spans="1:36" ht="15">
      <c r="A55" s="50" t="s">
        <v>479</v>
      </c>
      <c r="B55" s="115" t="s">
        <v>480</v>
      </c>
      <c r="G55" s="134">
        <v>37770</v>
      </c>
      <c r="H55" s="134">
        <v>62090</v>
      </c>
      <c r="I55" s="134">
        <v>86146</v>
      </c>
      <c r="J55" s="134">
        <v>132751</v>
      </c>
      <c r="K55" s="134">
        <v>42193</v>
      </c>
      <c r="L55" s="134">
        <v>96921.99999999999</v>
      </c>
      <c r="M55" s="134">
        <v>150014</v>
      </c>
      <c r="N55" s="177"/>
      <c r="O55" s="166">
        <f>_xlfn.IFERROR(K55/G55*100-100," ")</f>
        <v>11.710352131321144</v>
      </c>
      <c r="P55" s="154">
        <f>_xlfn.IFERROR(L55/H55*100-100," ")</f>
        <v>56.099210822998856</v>
      </c>
      <c r="Q55" s="154">
        <f>_xlfn.IFERROR(M55/I55*100-100," ")</f>
        <v>74.1392519675899</v>
      </c>
      <c r="R55" s="172"/>
      <c r="T55" s="50" t="s">
        <v>479</v>
      </c>
      <c r="U55" s="115" t="s">
        <v>480</v>
      </c>
      <c r="Z55" s="134">
        <v>0</v>
      </c>
      <c r="AA55" s="134">
        <v>0</v>
      </c>
      <c r="AB55" s="134">
        <v>0</v>
      </c>
      <c r="AC55" s="134">
        <v>0</v>
      </c>
      <c r="AD55" s="134"/>
      <c r="AE55" s="134"/>
      <c r="AF55" s="134">
        <v>0</v>
      </c>
      <c r="AH55" s="166" t="str">
        <f>_xlfn.IFERROR(AD55/Z55*100-100," ")</f>
        <v> </v>
      </c>
      <c r="AI55" s="154" t="str">
        <f>_xlfn.IFERROR(AE55/AA55*100-100," ")</f>
        <v> </v>
      </c>
      <c r="AJ55" s="154" t="str">
        <f>_xlfn.IFERROR(AF55/AB55*100-100," ")</f>
        <v> </v>
      </c>
    </row>
    <row r="56" spans="1:36" ht="15">
      <c r="A56" s="50" t="s">
        <v>481</v>
      </c>
      <c r="B56" s="115" t="s">
        <v>482</v>
      </c>
      <c r="G56" s="134">
        <v>14135</v>
      </c>
      <c r="H56" s="134">
        <v>14135</v>
      </c>
      <c r="I56" s="134">
        <v>14135</v>
      </c>
      <c r="J56" s="134">
        <v>14135</v>
      </c>
      <c r="K56" s="134">
        <v>10691</v>
      </c>
      <c r="L56" s="134">
        <v>11616</v>
      </c>
      <c r="M56" s="134">
        <v>13309</v>
      </c>
      <c r="N56" s="177"/>
      <c r="O56" s="166">
        <f>_xlfn.IFERROR(K56/G56*100-100," ")</f>
        <v>-24.365051291121333</v>
      </c>
      <c r="P56" s="154">
        <f>_xlfn.IFERROR(L56/H56*100-100," ")</f>
        <v>-17.82101167315176</v>
      </c>
      <c r="Q56" s="154">
        <f>_xlfn.IFERROR(M56/I56*100-100," ")</f>
        <v>-5.843650512911211</v>
      </c>
      <c r="R56" s="172"/>
      <c r="T56" s="50" t="s">
        <v>481</v>
      </c>
      <c r="U56" s="115" t="s">
        <v>482</v>
      </c>
      <c r="Z56" s="134">
        <v>205479</v>
      </c>
      <c r="AA56" s="134">
        <v>417189</v>
      </c>
      <c r="AB56" s="134">
        <v>597641</v>
      </c>
      <c r="AC56" s="134">
        <v>753602</v>
      </c>
      <c r="AD56" s="134">
        <v>124033</v>
      </c>
      <c r="AE56" s="134">
        <v>227300</v>
      </c>
      <c r="AF56" s="134">
        <v>330173</v>
      </c>
      <c r="AH56" s="166">
        <f>_xlfn.IFERROR(AD56/Z56*100-100," ")</f>
        <v>-39.63714053504251</v>
      </c>
      <c r="AI56" s="154">
        <f>_xlfn.IFERROR(AE56/AA56*100-100," ")</f>
        <v>-45.51630076536054</v>
      </c>
      <c r="AJ56" s="154">
        <f>_xlfn.IFERROR(AF56/AB56*100-100," ")</f>
        <v>-44.75395764346823</v>
      </c>
    </row>
    <row r="57" spans="1:36" ht="15">
      <c r="A57" s="50" t="s">
        <v>483</v>
      </c>
      <c r="B57" s="115" t="s">
        <v>484</v>
      </c>
      <c r="G57" s="134">
        <v>34713</v>
      </c>
      <c r="H57" s="134">
        <v>72188</v>
      </c>
      <c r="I57" s="134">
        <v>112539</v>
      </c>
      <c r="J57" s="134">
        <v>187048.00000000003</v>
      </c>
      <c r="K57" s="134">
        <v>162573.00000000003</v>
      </c>
      <c r="L57" s="134">
        <v>389784</v>
      </c>
      <c r="M57" s="134">
        <v>427730.0000000001</v>
      </c>
      <c r="N57" s="177"/>
      <c r="O57" s="166">
        <f>_xlfn.IFERROR(K57/G57*100-100," ")</f>
        <v>368.3346296776425</v>
      </c>
      <c r="P57" s="154">
        <f>_xlfn.IFERROR(L57/H57*100-100," ")</f>
        <v>439.9567795201418</v>
      </c>
      <c r="Q57" s="154">
        <f>_xlfn.IFERROR(M57/I57*100-100," ")</f>
        <v>280.0726859133279</v>
      </c>
      <c r="R57" s="172"/>
      <c r="T57" s="50" t="s">
        <v>483</v>
      </c>
      <c r="U57" s="115" t="s">
        <v>484</v>
      </c>
      <c r="Z57" s="134">
        <v>1799196.9999999998</v>
      </c>
      <c r="AA57" s="134">
        <v>2822512.9999999995</v>
      </c>
      <c r="AB57" s="134">
        <v>3267754.9999999995</v>
      </c>
      <c r="AC57" s="134">
        <v>4041808</v>
      </c>
      <c r="AD57" s="134">
        <v>1744366.0000000007</v>
      </c>
      <c r="AE57" s="134">
        <v>2732840.999999999</v>
      </c>
      <c r="AF57" s="134">
        <v>3114185.0000000005</v>
      </c>
      <c r="AH57" s="166">
        <f>_xlfn.IFERROR(AD57/Z57*100-100," ")</f>
        <v>-3.047526201966704</v>
      </c>
      <c r="AI57" s="154">
        <f>_xlfn.IFERROR(AE57/AA57*100-100," ")</f>
        <v>-3.177026996864157</v>
      </c>
      <c r="AJ57" s="154">
        <f>_xlfn.IFERROR(AF57/AB57*100-100," ")</f>
        <v>-4.699556729314139</v>
      </c>
    </row>
    <row r="58" spans="1:36" ht="15">
      <c r="A58" s="50" t="s">
        <v>485</v>
      </c>
      <c r="B58" s="115" t="s">
        <v>486</v>
      </c>
      <c r="G58" s="134">
        <v>248845</v>
      </c>
      <c r="H58" s="134">
        <v>476229</v>
      </c>
      <c r="I58" s="134">
        <v>629476</v>
      </c>
      <c r="J58" s="134">
        <v>827766</v>
      </c>
      <c r="K58" s="134">
        <v>226208</v>
      </c>
      <c r="L58" s="134">
        <v>452948</v>
      </c>
      <c r="M58" s="134">
        <v>712308</v>
      </c>
      <c r="N58" s="177"/>
      <c r="O58" s="166">
        <f>_xlfn.IFERROR(K58/G58*100-100," ")</f>
        <v>-9.096827342321518</v>
      </c>
      <c r="P58" s="154">
        <f>_xlfn.IFERROR(L58/H58*100-100," ")</f>
        <v>-4.888614511086047</v>
      </c>
      <c r="Q58" s="154">
        <f>_xlfn.IFERROR(M58/I58*100-100," ")</f>
        <v>13.158881355285985</v>
      </c>
      <c r="R58" s="172"/>
      <c r="T58" s="50" t="s">
        <v>485</v>
      </c>
      <c r="U58" s="115" t="s">
        <v>486</v>
      </c>
      <c r="Z58" s="134">
        <v>25</v>
      </c>
      <c r="AA58" s="134">
        <v>2686</v>
      </c>
      <c r="AB58" s="134">
        <v>8888</v>
      </c>
      <c r="AC58" s="134">
        <v>8989</v>
      </c>
      <c r="AD58" s="134">
        <v>6653</v>
      </c>
      <c r="AE58" s="134">
        <v>6653</v>
      </c>
      <c r="AF58" s="134">
        <v>6653</v>
      </c>
      <c r="AH58" s="166">
        <f>_xlfn.IFERROR(AD58/Z58*100-100," ")</f>
        <v>26512</v>
      </c>
      <c r="AI58" s="154">
        <f>_xlfn.IFERROR(AE58/AA58*100-100," ")</f>
        <v>147.69173492181685</v>
      </c>
      <c r="AJ58" s="154">
        <f>_xlfn.IFERROR(AF58/AB58*100-100," ")</f>
        <v>-25.14626462646264</v>
      </c>
    </row>
    <row r="59" spans="1:36" ht="15">
      <c r="A59" s="50" t="s">
        <v>487</v>
      </c>
      <c r="B59" s="115" t="s">
        <v>488</v>
      </c>
      <c r="G59" s="134">
        <v>120726</v>
      </c>
      <c r="H59" s="134">
        <v>279137</v>
      </c>
      <c r="I59" s="134">
        <v>382346</v>
      </c>
      <c r="J59" s="134">
        <v>448557</v>
      </c>
      <c r="K59" s="134">
        <v>30699</v>
      </c>
      <c r="L59" s="134">
        <v>70844</v>
      </c>
      <c r="M59" s="134">
        <v>124357</v>
      </c>
      <c r="N59" s="177"/>
      <c r="O59" s="166">
        <f>_xlfn.IFERROR(K59/G59*100-100," ")</f>
        <v>-74.57134337259579</v>
      </c>
      <c r="P59" s="154">
        <f>_xlfn.IFERROR(L59/H59*100-100," ")</f>
        <v>-74.62034771456311</v>
      </c>
      <c r="Q59" s="154">
        <f>_xlfn.IFERROR(M59/I59*100-100," ")</f>
        <v>-67.4752710895367</v>
      </c>
      <c r="R59" s="172"/>
      <c r="T59" s="50" t="s">
        <v>487</v>
      </c>
      <c r="U59" s="115" t="s">
        <v>488</v>
      </c>
      <c r="Z59" s="134">
        <v>269640.0000000001</v>
      </c>
      <c r="AA59" s="134">
        <v>423947.0000000001</v>
      </c>
      <c r="AB59" s="134">
        <v>504572.0000000001</v>
      </c>
      <c r="AC59" s="134">
        <v>736987.0000000001</v>
      </c>
      <c r="AD59" s="134">
        <v>141684.00000000003</v>
      </c>
      <c r="AE59" s="134">
        <v>319545</v>
      </c>
      <c r="AF59" s="134">
        <v>1105334.9999999998</v>
      </c>
      <c r="AH59" s="166">
        <f>_xlfn.IFERROR(AD59/Z59*100-100," ")</f>
        <v>-47.454383622607935</v>
      </c>
      <c r="AI59" s="154">
        <f>_xlfn.IFERROR(AE59/AA59*100-100," ")</f>
        <v>-24.62619148148238</v>
      </c>
      <c r="AJ59" s="154">
        <f>_xlfn.IFERROR(AF59/AB59*100-100," ")</f>
        <v>119.06387988235565</v>
      </c>
    </row>
    <row r="60" spans="1:36" ht="15">
      <c r="A60" s="50" t="s">
        <v>489</v>
      </c>
      <c r="B60" s="115" t="s">
        <v>36</v>
      </c>
      <c r="G60" s="134">
        <v>5715</v>
      </c>
      <c r="H60" s="134">
        <v>5879</v>
      </c>
      <c r="I60" s="134">
        <v>46528</v>
      </c>
      <c r="J60" s="134">
        <v>69067</v>
      </c>
      <c r="K60" s="134">
        <v>21793</v>
      </c>
      <c r="L60" s="134">
        <v>53508</v>
      </c>
      <c r="M60" s="134">
        <v>77260</v>
      </c>
      <c r="N60" s="177"/>
      <c r="O60" s="166">
        <f>_xlfn.IFERROR(K60/G60*100-100," ")</f>
        <v>281.3298337707787</v>
      </c>
      <c r="P60" s="154">
        <f>_xlfn.IFERROR(L60/H60*100-100," ")</f>
        <v>810.1547882292907</v>
      </c>
      <c r="Q60" s="154">
        <f>_xlfn.IFERROR(M60/I60*100-100," ")</f>
        <v>66.05055020632739</v>
      </c>
      <c r="R60" s="172"/>
      <c r="T60" s="50" t="s">
        <v>489</v>
      </c>
      <c r="U60" s="115" t="s">
        <v>36</v>
      </c>
      <c r="Z60" s="134">
        <v>17324.999999999996</v>
      </c>
      <c r="AA60" s="134">
        <v>56891</v>
      </c>
      <c r="AB60" s="134">
        <v>222131</v>
      </c>
      <c r="AC60" s="134">
        <v>286051</v>
      </c>
      <c r="AD60" s="134">
        <v>123904.00000000001</v>
      </c>
      <c r="AE60" s="134">
        <v>279525.00000000006</v>
      </c>
      <c r="AF60" s="134">
        <v>357967</v>
      </c>
      <c r="AH60" s="166">
        <f>_xlfn.IFERROR(AD60/Z60*100-100," ")</f>
        <v>615.1746031746035</v>
      </c>
      <c r="AI60" s="154">
        <f>_xlfn.IFERROR(AE60/AA60*100-100," ")</f>
        <v>391.33430595349006</v>
      </c>
      <c r="AJ60" s="154">
        <f>_xlfn.IFERROR(AF60/AB60*100-100," ")</f>
        <v>61.151302609721284</v>
      </c>
    </row>
    <row r="61" spans="1:36" ht="15">
      <c r="A61" s="50" t="s">
        <v>490</v>
      </c>
      <c r="B61" s="115" t="s">
        <v>491</v>
      </c>
      <c r="G61" s="134">
        <v>401784.00000000006</v>
      </c>
      <c r="H61" s="134">
        <v>1209405</v>
      </c>
      <c r="I61" s="134">
        <v>1580537</v>
      </c>
      <c r="J61" s="134">
        <v>2409302</v>
      </c>
      <c r="K61" s="134">
        <v>588033.9999999999</v>
      </c>
      <c r="L61" s="134">
        <v>1094777.9999999998</v>
      </c>
      <c r="M61" s="134">
        <v>1520928</v>
      </c>
      <c r="N61" s="177"/>
      <c r="O61" s="166">
        <f>_xlfn.IFERROR(K61/G61*100-100," ")</f>
        <v>46.35575334010309</v>
      </c>
      <c r="P61" s="154">
        <f>_xlfn.IFERROR(L61/H61*100-100," ")</f>
        <v>-9.477966438041861</v>
      </c>
      <c r="Q61" s="154">
        <f>_xlfn.IFERROR(M61/I61*100-100," ")</f>
        <v>-3.771439706884422</v>
      </c>
      <c r="R61" s="172"/>
      <c r="T61" s="50" t="s">
        <v>490</v>
      </c>
      <c r="U61" s="115" t="s">
        <v>491</v>
      </c>
      <c r="Z61" s="134">
        <v>158711</v>
      </c>
      <c r="AA61" s="134">
        <v>299582</v>
      </c>
      <c r="AB61" s="134">
        <v>1019382</v>
      </c>
      <c r="AC61" s="134">
        <v>1245638</v>
      </c>
      <c r="AD61" s="134">
        <v>95357</v>
      </c>
      <c r="AE61" s="134">
        <v>153903</v>
      </c>
      <c r="AF61" s="134">
        <v>252759</v>
      </c>
      <c r="AH61" s="166">
        <f>_xlfn.IFERROR(AD61/Z61*100-100," ")</f>
        <v>-39.91783808305662</v>
      </c>
      <c r="AI61" s="154">
        <f>_xlfn.IFERROR(AE61/AA61*100-100," ")</f>
        <v>-48.62742087308316</v>
      </c>
      <c r="AJ61" s="154">
        <f>_xlfn.IFERROR(AF61/AB61*100-100," ")</f>
        <v>-75.20468283724846</v>
      </c>
    </row>
    <row r="62" spans="1:36" ht="15">
      <c r="A62" s="50" t="s">
        <v>492</v>
      </c>
      <c r="B62" s="115" t="s">
        <v>493</v>
      </c>
      <c r="G62" s="134">
        <v>17382223.000000004</v>
      </c>
      <c r="H62" s="134">
        <v>32262183.000000004</v>
      </c>
      <c r="I62" s="134">
        <v>43184034.00000001</v>
      </c>
      <c r="J62" s="134">
        <v>51050580.00000001</v>
      </c>
      <c r="K62" s="134">
        <v>9456351</v>
      </c>
      <c r="L62" s="134">
        <v>20210964.999999993</v>
      </c>
      <c r="M62" s="134">
        <v>27641990</v>
      </c>
      <c r="N62" s="177"/>
      <c r="O62" s="166">
        <f>_xlfn.IFERROR(K62/G62*100-100," ")</f>
        <v>-45.59757402721161</v>
      </c>
      <c r="P62" s="154">
        <f>_xlfn.IFERROR(L62/H62*100-100," ")</f>
        <v>-37.35400670190238</v>
      </c>
      <c r="Q62" s="154">
        <f>_xlfn.IFERROR(M62/I62*100-100," ")</f>
        <v>-35.99025510215188</v>
      </c>
      <c r="R62" s="172"/>
      <c r="T62" s="50" t="s">
        <v>492</v>
      </c>
      <c r="U62" s="115" t="s">
        <v>493</v>
      </c>
      <c r="Z62" s="134">
        <v>2597</v>
      </c>
      <c r="AA62" s="134">
        <v>43284</v>
      </c>
      <c r="AB62" s="134">
        <v>60767</v>
      </c>
      <c r="AC62" s="134">
        <v>96038</v>
      </c>
      <c r="AD62" s="134">
        <v>14458.999999999998</v>
      </c>
      <c r="AE62" s="134">
        <v>56235</v>
      </c>
      <c r="AF62" s="134">
        <v>98013</v>
      </c>
      <c r="AH62" s="166">
        <f>_xlfn.IFERROR(AD62/Z62*100-100," ")</f>
        <v>456.757797458606</v>
      </c>
      <c r="AI62" s="154">
        <f>_xlfn.IFERROR(AE62/AA62*100-100," ")</f>
        <v>29.920986969780984</v>
      </c>
      <c r="AJ62" s="154">
        <f>_xlfn.IFERROR(AF62/AB62*100-100," ")</f>
        <v>61.293136077147125</v>
      </c>
    </row>
    <row r="63" spans="1:36" ht="15">
      <c r="A63" s="50" t="s">
        <v>494</v>
      </c>
      <c r="B63" s="115" t="s">
        <v>495</v>
      </c>
      <c r="G63" s="134">
        <v>250497</v>
      </c>
      <c r="H63" s="134">
        <v>650373</v>
      </c>
      <c r="I63" s="134">
        <v>1276528.0000000002</v>
      </c>
      <c r="J63" s="134">
        <v>7981818</v>
      </c>
      <c r="K63" s="134">
        <v>7656104.999999998</v>
      </c>
      <c r="L63" s="134">
        <v>73504457.99999997</v>
      </c>
      <c r="M63" s="134">
        <v>195378989</v>
      </c>
      <c r="N63" s="177"/>
      <c r="O63" s="166">
        <f>_xlfn.IFERROR(K63/G63*100-100," ")</f>
        <v>2956.3659445023286</v>
      </c>
      <c r="P63" s="154">
        <f>_xlfn.IFERROR(L63/H63*100-100," ")</f>
        <v>11201.892606242875</v>
      </c>
      <c r="Q63" s="154">
        <f>_xlfn.IFERROR(M63/I63*100-100," ")</f>
        <v>15205.499683516535</v>
      </c>
      <c r="R63" s="172"/>
      <c r="T63" s="50" t="s">
        <v>494</v>
      </c>
      <c r="U63" s="115" t="s">
        <v>495</v>
      </c>
      <c r="Z63" s="134">
        <v>13078511.999999994</v>
      </c>
      <c r="AA63" s="134">
        <v>28932947.999999993</v>
      </c>
      <c r="AB63" s="134">
        <v>45539964.99999999</v>
      </c>
      <c r="AC63" s="134">
        <v>55457577.99999999</v>
      </c>
      <c r="AD63" s="134">
        <v>20052627</v>
      </c>
      <c r="AE63" s="134">
        <v>30107991.99999999</v>
      </c>
      <c r="AF63" s="134">
        <v>45378223</v>
      </c>
      <c r="AH63" s="166">
        <f>_xlfn.IFERROR(AD63/Z63*100-100," ")</f>
        <v>53.32498834729827</v>
      </c>
      <c r="AI63" s="154">
        <f>_xlfn.IFERROR(AE63/AA63*100-100," ")</f>
        <v>4.0612660693960265</v>
      </c>
      <c r="AJ63" s="154">
        <f>_xlfn.IFERROR(AF63/AB63*100-100," ")</f>
        <v>-0.3551649633459135</v>
      </c>
    </row>
    <row r="64" spans="1:36" ht="15">
      <c r="A64" s="50" t="s">
        <v>496</v>
      </c>
      <c r="B64" s="115" t="s">
        <v>497</v>
      </c>
      <c r="G64" s="134">
        <v>219251</v>
      </c>
      <c r="H64" s="134">
        <v>519299.00000000006</v>
      </c>
      <c r="I64" s="134">
        <v>725550</v>
      </c>
      <c r="J64" s="134">
        <v>968996</v>
      </c>
      <c r="K64" s="134">
        <v>113218</v>
      </c>
      <c r="L64" s="134">
        <v>200687.99999999997</v>
      </c>
      <c r="M64" s="134">
        <v>276319</v>
      </c>
      <c r="N64" s="177"/>
      <c r="O64" s="166">
        <f>_xlfn.IFERROR(K64/G64*100-100," ")</f>
        <v>-48.36146699444929</v>
      </c>
      <c r="P64" s="154">
        <f>_xlfn.IFERROR(L64/H64*100-100," ")</f>
        <v>-61.354056141067105</v>
      </c>
      <c r="Q64" s="154">
        <f>_xlfn.IFERROR(M64/I64*100-100," ")</f>
        <v>-61.915925849355666</v>
      </c>
      <c r="R64" s="172"/>
      <c r="T64" s="50" t="s">
        <v>496</v>
      </c>
      <c r="U64" s="115" t="s">
        <v>497</v>
      </c>
      <c r="Z64" s="134">
        <v>1575733</v>
      </c>
      <c r="AA64" s="134">
        <v>3230208</v>
      </c>
      <c r="AB64" s="134">
        <v>4991299.000000001</v>
      </c>
      <c r="AC64" s="134">
        <v>7732286.000000002</v>
      </c>
      <c r="AD64" s="134">
        <v>1673539.9999999998</v>
      </c>
      <c r="AE64" s="134">
        <v>4446368.000000001</v>
      </c>
      <c r="AF64" s="134">
        <v>6579324</v>
      </c>
      <c r="AH64" s="166">
        <f>_xlfn.IFERROR(AD64/Z64*100-100," ")</f>
        <v>6.207079498874464</v>
      </c>
      <c r="AI64" s="154">
        <f>_xlfn.IFERROR(AE64/AA64*100-100," ")</f>
        <v>37.649587890315445</v>
      </c>
      <c r="AJ64" s="154">
        <f>_xlfn.IFERROR(AF64/AB64*100-100," ")</f>
        <v>31.815865969960896</v>
      </c>
    </row>
    <row r="65" spans="1:36" ht="15">
      <c r="A65" s="50" t="s">
        <v>498</v>
      </c>
      <c r="B65" s="115" t="s">
        <v>499</v>
      </c>
      <c r="G65" s="134">
        <v>3253351</v>
      </c>
      <c r="H65" s="134">
        <v>6956760</v>
      </c>
      <c r="I65" s="134">
        <v>10098261</v>
      </c>
      <c r="J65" s="134">
        <v>13275041</v>
      </c>
      <c r="K65" s="134">
        <v>4531358.999999999</v>
      </c>
      <c r="L65" s="134">
        <v>7782534</v>
      </c>
      <c r="M65" s="134">
        <v>11711288</v>
      </c>
      <c r="N65" s="177"/>
      <c r="O65" s="166">
        <f>_xlfn.IFERROR(K65/G65*100-100," ")</f>
        <v>39.282819468295884</v>
      </c>
      <c r="P65" s="154">
        <f>_xlfn.IFERROR(L65/H65*100-100," ")</f>
        <v>11.870094699256555</v>
      </c>
      <c r="Q65" s="154">
        <f>_xlfn.IFERROR(M65/I65*100-100," ")</f>
        <v>15.973314613278461</v>
      </c>
      <c r="R65" s="172"/>
      <c r="T65" s="50" t="s">
        <v>498</v>
      </c>
      <c r="U65" s="115" t="s">
        <v>499</v>
      </c>
      <c r="Z65" s="134">
        <v>1500254.0000000002</v>
      </c>
      <c r="AA65" s="134">
        <v>1830906.0000000002</v>
      </c>
      <c r="AB65" s="134">
        <v>11046399</v>
      </c>
      <c r="AC65" s="134">
        <v>11731232</v>
      </c>
      <c r="AD65" s="134">
        <v>797337</v>
      </c>
      <c r="AE65" s="134">
        <v>1286649.0000000005</v>
      </c>
      <c r="AF65" s="134">
        <v>2355846</v>
      </c>
      <c r="AH65" s="166">
        <f>_xlfn.IFERROR(AD65/Z65*100-100," ")</f>
        <v>-46.85319952488046</v>
      </c>
      <c r="AI65" s="154">
        <f>_xlfn.IFERROR(AE65/AA65*100-100," ")</f>
        <v>-29.72610281467206</v>
      </c>
      <c r="AJ65" s="154">
        <f>_xlfn.IFERROR(AF65/AB65*100-100," ")</f>
        <v>-78.67317666146225</v>
      </c>
    </row>
    <row r="66" spans="1:36" ht="15">
      <c r="A66" s="50" t="s">
        <v>500</v>
      </c>
      <c r="B66" s="115" t="s">
        <v>501</v>
      </c>
      <c r="G66" s="134">
        <v>46662</v>
      </c>
      <c r="H66" s="134">
        <v>84522</v>
      </c>
      <c r="I66" s="134">
        <v>106858</v>
      </c>
      <c r="J66" s="134">
        <v>130218</v>
      </c>
      <c r="K66" s="134">
        <v>26349</v>
      </c>
      <c r="L66" s="134">
        <v>121967.00000000001</v>
      </c>
      <c r="M66" s="134">
        <v>144872</v>
      </c>
      <c r="N66" s="177"/>
      <c r="O66" s="166">
        <f>_xlfn.IFERROR(K66/G66*100-100," ")</f>
        <v>-43.53221036389353</v>
      </c>
      <c r="P66" s="154">
        <f>_xlfn.IFERROR(L66/H66*100-100," ")</f>
        <v>44.30207519935641</v>
      </c>
      <c r="Q66" s="154">
        <f>_xlfn.IFERROR(M66/I66*100-100," ")</f>
        <v>35.5743135750248</v>
      </c>
      <c r="R66" s="172"/>
      <c r="T66" s="50" t="s">
        <v>500</v>
      </c>
      <c r="U66" s="115" t="s">
        <v>501</v>
      </c>
      <c r="Z66" s="134">
        <v>0</v>
      </c>
      <c r="AA66" s="134">
        <v>0</v>
      </c>
      <c r="AB66" s="134">
        <v>10588</v>
      </c>
      <c r="AC66" s="134">
        <v>10588</v>
      </c>
      <c r="AD66" s="134">
        <v>8212</v>
      </c>
      <c r="AE66" s="134">
        <v>23386</v>
      </c>
      <c r="AF66" s="134">
        <v>29214</v>
      </c>
      <c r="AH66" s="166" t="str">
        <f>_xlfn.IFERROR(AD66/Z66*100-100," ")</f>
        <v> </v>
      </c>
      <c r="AI66" s="154" t="str">
        <f>_xlfn.IFERROR(AE66/AA66*100-100," ")</f>
        <v> </v>
      </c>
      <c r="AJ66" s="154">
        <f>_xlfn.IFERROR(AF66/AB66*100-100," ")</f>
        <v>175.9161314695882</v>
      </c>
    </row>
    <row r="67" spans="1:36" ht="15">
      <c r="A67" s="50" t="s">
        <v>502</v>
      </c>
      <c r="B67" s="115" t="s">
        <v>503</v>
      </c>
      <c r="G67" s="134">
        <v>546191</v>
      </c>
      <c r="H67" s="134">
        <v>1639935</v>
      </c>
      <c r="I67" s="134">
        <v>2055408</v>
      </c>
      <c r="J67" s="134">
        <v>2627751</v>
      </c>
      <c r="K67" s="134">
        <v>725618.9999999999</v>
      </c>
      <c r="L67" s="134">
        <v>1046092.0000000002</v>
      </c>
      <c r="M67" s="134">
        <v>1302668</v>
      </c>
      <c r="N67" s="177"/>
      <c r="O67" s="166">
        <f>_xlfn.IFERROR(K67/G67*100-100," ")</f>
        <v>32.85077930614014</v>
      </c>
      <c r="P67" s="154">
        <f>_xlfn.IFERROR(L67/H67*100-100," ")</f>
        <v>-36.211374231295736</v>
      </c>
      <c r="Q67" s="154">
        <f>_xlfn.IFERROR(M67/I67*100-100," ")</f>
        <v>-36.622412679137184</v>
      </c>
      <c r="R67" s="172"/>
      <c r="T67" s="50" t="s">
        <v>502</v>
      </c>
      <c r="U67" s="115" t="s">
        <v>503</v>
      </c>
      <c r="Z67" s="134">
        <v>2452411.0000000005</v>
      </c>
      <c r="AA67" s="134">
        <v>6201312</v>
      </c>
      <c r="AB67" s="134">
        <v>8639645</v>
      </c>
      <c r="AC67" s="134">
        <v>11648095</v>
      </c>
      <c r="AD67" s="134">
        <v>1777651.0000000002</v>
      </c>
      <c r="AE67" s="134">
        <v>4201937.000000002</v>
      </c>
      <c r="AF67" s="134">
        <v>6570095.000000002</v>
      </c>
      <c r="AH67" s="166">
        <f>_xlfn.IFERROR(AD67/Z67*100-100," ")</f>
        <v>-27.51414832179435</v>
      </c>
      <c r="AI67" s="154">
        <f>_xlfn.IFERROR(AE67/AA67*100-100," ")</f>
        <v>-32.24116122523746</v>
      </c>
      <c r="AJ67" s="154">
        <f>_xlfn.IFERROR(AF67/AB67*100-100," ")</f>
        <v>-23.954109225552642</v>
      </c>
    </row>
    <row r="68" spans="1:36" ht="15">
      <c r="A68" s="50" t="s">
        <v>504</v>
      </c>
      <c r="B68" s="115" t="s">
        <v>505</v>
      </c>
      <c r="G68" s="134">
        <v>2232835</v>
      </c>
      <c r="H68" s="134">
        <v>4963456</v>
      </c>
      <c r="I68" s="134">
        <v>6814954</v>
      </c>
      <c r="J68" s="134">
        <v>9027520</v>
      </c>
      <c r="K68" s="134">
        <v>2382031</v>
      </c>
      <c r="L68" s="134">
        <v>4794146</v>
      </c>
      <c r="M68" s="134">
        <v>6647239</v>
      </c>
      <c r="N68" s="177"/>
      <c r="O68" s="166">
        <f>_xlfn.IFERROR(K68/G68*100-100," ")</f>
        <v>6.681908873696443</v>
      </c>
      <c r="P68" s="154">
        <f>_xlfn.IFERROR(L68/H68*100-100," ")</f>
        <v>-3.411131276272016</v>
      </c>
      <c r="Q68" s="154">
        <f>_xlfn.IFERROR(M68/I68*100-100," ")</f>
        <v>-2.460985063142033</v>
      </c>
      <c r="R68" s="172"/>
      <c r="T68" s="50" t="s">
        <v>504</v>
      </c>
      <c r="U68" s="115" t="s">
        <v>505</v>
      </c>
      <c r="Z68" s="134">
        <v>3896363.0000000005</v>
      </c>
      <c r="AA68" s="134">
        <v>8179660.999999998</v>
      </c>
      <c r="AB68" s="134">
        <v>12516536</v>
      </c>
      <c r="AC68" s="134">
        <v>17221359</v>
      </c>
      <c r="AD68" s="134">
        <v>4573467</v>
      </c>
      <c r="AE68" s="134">
        <v>9621348.000000006</v>
      </c>
      <c r="AF68" s="134">
        <v>14665029</v>
      </c>
      <c r="AH68" s="166">
        <f>_xlfn.IFERROR(AD68/Z68*100-100," ")</f>
        <v>17.377846981916207</v>
      </c>
      <c r="AI68" s="154">
        <f>_xlfn.IFERROR(AE68/AA68*100-100," ")</f>
        <v>17.625265888158538</v>
      </c>
      <c r="AJ68" s="154">
        <f>_xlfn.IFERROR(AF68/AB68*100-100," ")</f>
        <v>17.16523645200239</v>
      </c>
    </row>
    <row r="69" spans="1:36" ht="15">
      <c r="A69" s="50" t="s">
        <v>506</v>
      </c>
      <c r="B69" s="115" t="s">
        <v>507</v>
      </c>
      <c r="G69" s="134">
        <v>0</v>
      </c>
      <c r="H69" s="134">
        <v>0</v>
      </c>
      <c r="I69" s="134">
        <v>0</v>
      </c>
      <c r="J69" s="134">
        <v>1884</v>
      </c>
      <c r="K69" s="134"/>
      <c r="L69" s="134"/>
      <c r="M69" s="134">
        <v>0</v>
      </c>
      <c r="N69" s="177"/>
      <c r="O69" s="166" t="str">
        <f>_xlfn.IFERROR(K69/G69*100-100," ")</f>
        <v> </v>
      </c>
      <c r="P69" s="154" t="str">
        <f>_xlfn.IFERROR(L69/H69*100-100," ")</f>
        <v> </v>
      </c>
      <c r="Q69" s="154" t="str">
        <f>_xlfn.IFERROR(M69/I69*100-100," ")</f>
        <v> </v>
      </c>
      <c r="R69" s="172"/>
      <c r="T69" s="50" t="s">
        <v>506</v>
      </c>
      <c r="U69" s="115" t="s">
        <v>507</v>
      </c>
      <c r="Z69" s="134">
        <v>162647</v>
      </c>
      <c r="AA69" s="134">
        <v>291742</v>
      </c>
      <c r="AB69" s="134">
        <v>390913</v>
      </c>
      <c r="AC69" s="134">
        <v>494270</v>
      </c>
      <c r="AD69" s="134">
        <v>335467</v>
      </c>
      <c r="AE69" s="134">
        <v>589526.0000000002</v>
      </c>
      <c r="AF69" s="134">
        <v>916193</v>
      </c>
      <c r="AH69" s="166">
        <f>_xlfn.IFERROR(AD69/Z69*100-100," ")</f>
        <v>106.25464964001793</v>
      </c>
      <c r="AI69" s="154">
        <f>_xlfn.IFERROR(AE69/AA69*100-100," ")</f>
        <v>102.07100794537646</v>
      </c>
      <c r="AJ69" s="154">
        <f>_xlfn.IFERROR(AF69/AB69*100-100," ")</f>
        <v>134.37260976227446</v>
      </c>
    </row>
    <row r="70" spans="1:36" ht="15">
      <c r="A70" s="50" t="s">
        <v>508</v>
      </c>
      <c r="B70" s="115" t="s">
        <v>509</v>
      </c>
      <c r="G70" s="134">
        <v>1160</v>
      </c>
      <c r="H70" s="134">
        <v>3214</v>
      </c>
      <c r="I70" s="134">
        <v>4008</v>
      </c>
      <c r="J70" s="134">
        <v>5770</v>
      </c>
      <c r="K70" s="134">
        <v>10432</v>
      </c>
      <c r="L70" s="134">
        <v>14600</v>
      </c>
      <c r="M70" s="134">
        <v>18189</v>
      </c>
      <c r="N70" s="177"/>
      <c r="O70" s="166">
        <f>_xlfn.IFERROR(K70/G70*100-100," ")</f>
        <v>799.3103448275863</v>
      </c>
      <c r="P70" s="154">
        <f>_xlfn.IFERROR(L70/H70*100-100," ")</f>
        <v>354.2626011200996</v>
      </c>
      <c r="Q70" s="154">
        <f>_xlfn.IFERROR(M70/I70*100-100," ")</f>
        <v>353.8173652694611</v>
      </c>
      <c r="R70" s="172"/>
      <c r="T70" s="50" t="s">
        <v>508</v>
      </c>
      <c r="U70" s="115" t="s">
        <v>509</v>
      </c>
      <c r="Z70" s="134">
        <v>983</v>
      </c>
      <c r="AA70" s="134">
        <v>983</v>
      </c>
      <c r="AB70" s="134">
        <v>1054</v>
      </c>
      <c r="AC70" s="134">
        <v>1212</v>
      </c>
      <c r="AD70" s="134">
        <v>54</v>
      </c>
      <c r="AE70" s="134">
        <v>1009.0000000000001</v>
      </c>
      <c r="AF70" s="134">
        <v>2912</v>
      </c>
      <c r="AH70" s="166">
        <f>_xlfn.IFERROR(AD70/Z70*100-100," ")</f>
        <v>-94.50661241098678</v>
      </c>
      <c r="AI70" s="154">
        <f>_xlfn.IFERROR(AE70/AA70*100-100," ")</f>
        <v>2.6449643947100867</v>
      </c>
      <c r="AJ70" s="154">
        <f>_xlfn.IFERROR(AF70/AB70*100-100," ")</f>
        <v>176.28083491461098</v>
      </c>
    </row>
    <row r="71" spans="1:36" ht="15">
      <c r="A71" s="50" t="s">
        <v>510</v>
      </c>
      <c r="B71" s="115" t="s">
        <v>511</v>
      </c>
      <c r="G71" s="134">
        <v>714965</v>
      </c>
      <c r="H71" s="134">
        <v>1183704</v>
      </c>
      <c r="I71" s="134">
        <v>2342006</v>
      </c>
      <c r="J71" s="134">
        <v>2823962</v>
      </c>
      <c r="K71" s="134">
        <v>845533.9999999998</v>
      </c>
      <c r="L71" s="134">
        <v>1261139.9999999998</v>
      </c>
      <c r="M71" s="134">
        <v>1766389.9999999998</v>
      </c>
      <c r="N71" s="177"/>
      <c r="O71" s="166">
        <f>_xlfn.IFERROR(K71/G71*100-100," ")</f>
        <v>18.26229255977563</v>
      </c>
      <c r="P71" s="154">
        <f>_xlfn.IFERROR(L71/H71*100-100," ")</f>
        <v>6.541838162243252</v>
      </c>
      <c r="Q71" s="154">
        <f>_xlfn.IFERROR(M71/I71*100-100," ")</f>
        <v>-24.57790458265265</v>
      </c>
      <c r="R71" s="172"/>
      <c r="T71" s="50" t="s">
        <v>510</v>
      </c>
      <c r="U71" s="115" t="s">
        <v>511</v>
      </c>
      <c r="Z71" s="134">
        <v>524325.9999999999</v>
      </c>
      <c r="AA71" s="134">
        <v>1219827.9999999998</v>
      </c>
      <c r="AB71" s="134">
        <v>1837264.9999999995</v>
      </c>
      <c r="AC71" s="134">
        <v>2535036.9999999995</v>
      </c>
      <c r="AD71" s="134">
        <v>819213.9999999998</v>
      </c>
      <c r="AE71" s="134">
        <v>1273815</v>
      </c>
      <c r="AF71" s="134">
        <v>1766890.9999999998</v>
      </c>
      <c r="AH71" s="166">
        <f>_xlfn.IFERROR(AD71/Z71*100-100," ")</f>
        <v>56.241346032811634</v>
      </c>
      <c r="AI71" s="154">
        <f>_xlfn.IFERROR(AE71/AA71*100-100," ")</f>
        <v>4.425787897965975</v>
      </c>
      <c r="AJ71" s="154">
        <f>_xlfn.IFERROR(AF71/AB71*100-100," ")</f>
        <v>-3.830367421139556</v>
      </c>
    </row>
    <row r="72" spans="1:36" ht="15">
      <c r="A72" s="50" t="s">
        <v>512</v>
      </c>
      <c r="B72" s="115" t="s">
        <v>513</v>
      </c>
      <c r="G72" s="134">
        <v>2538365.9999999977</v>
      </c>
      <c r="H72" s="134">
        <v>4876438.999999998</v>
      </c>
      <c r="I72" s="134">
        <v>7371412.999999998</v>
      </c>
      <c r="J72" s="134">
        <v>10082505</v>
      </c>
      <c r="K72" s="134">
        <v>1585767.9999999998</v>
      </c>
      <c r="L72" s="134">
        <v>3043567.0000000014</v>
      </c>
      <c r="M72" s="134">
        <v>5492493</v>
      </c>
      <c r="N72" s="177"/>
      <c r="O72" s="166">
        <f>_xlfn.IFERROR(K72/G72*100-100," ")</f>
        <v>-37.52800029625353</v>
      </c>
      <c r="P72" s="154">
        <f>_xlfn.IFERROR(L72/H72*100-100," ")</f>
        <v>-37.58627966021921</v>
      </c>
      <c r="Q72" s="154">
        <f>_xlfn.IFERROR(M72/I72*100-100," ")</f>
        <v>-25.489278649832798</v>
      </c>
      <c r="R72" s="172"/>
      <c r="T72" s="50" t="s">
        <v>512</v>
      </c>
      <c r="U72" s="115" t="s">
        <v>513</v>
      </c>
      <c r="Z72" s="134">
        <v>7638208.000000001</v>
      </c>
      <c r="AA72" s="134">
        <v>16016308</v>
      </c>
      <c r="AB72" s="134">
        <v>22886652.000000004</v>
      </c>
      <c r="AC72" s="134">
        <v>29274526.000000004</v>
      </c>
      <c r="AD72" s="134">
        <v>7428830.999999995</v>
      </c>
      <c r="AE72" s="134">
        <v>16667146.00000002</v>
      </c>
      <c r="AF72" s="134">
        <v>26381571</v>
      </c>
      <c r="AH72" s="166">
        <f>_xlfn.IFERROR(AD72/Z72*100-100," ")</f>
        <v>-2.741179606525577</v>
      </c>
      <c r="AI72" s="154">
        <f>_xlfn.IFERROR(AE72/AA72*100-100," ")</f>
        <v>4.063595680103191</v>
      </c>
      <c r="AJ72" s="154">
        <f>_xlfn.IFERROR(AF72/AB72*100-100," ")</f>
        <v>15.270555955497528</v>
      </c>
    </row>
    <row r="73" spans="1:36" ht="15">
      <c r="A73" s="50" t="s">
        <v>514</v>
      </c>
      <c r="B73" s="115" t="s">
        <v>515</v>
      </c>
      <c r="G73" s="134">
        <v>284577</v>
      </c>
      <c r="H73" s="134">
        <v>6792573.999999996</v>
      </c>
      <c r="I73" s="134">
        <v>7164302.999999996</v>
      </c>
      <c r="J73" s="134">
        <v>7413481.999999996</v>
      </c>
      <c r="K73" s="134">
        <v>209938.00000000006</v>
      </c>
      <c r="L73" s="134">
        <v>349294.9999999999</v>
      </c>
      <c r="M73" s="134">
        <v>458189.00000000006</v>
      </c>
      <c r="N73" s="177"/>
      <c r="O73" s="166">
        <f>_xlfn.IFERROR(K73/G73*100-100," ")</f>
        <v>-26.228050756034378</v>
      </c>
      <c r="P73" s="154">
        <f>_xlfn.IFERROR(L73/H73*100-100," ")</f>
        <v>-94.85769312192991</v>
      </c>
      <c r="Q73" s="154">
        <f>_xlfn.IFERROR(M73/I73*100-100," ")</f>
        <v>-93.6045558095463</v>
      </c>
      <c r="R73" s="172"/>
      <c r="T73" s="50" t="s">
        <v>514</v>
      </c>
      <c r="U73" s="115" t="s">
        <v>515</v>
      </c>
      <c r="Z73" s="134">
        <v>9312</v>
      </c>
      <c r="AA73" s="134">
        <v>88733</v>
      </c>
      <c r="AB73" s="134">
        <v>99300</v>
      </c>
      <c r="AC73" s="134">
        <v>109659</v>
      </c>
      <c r="AD73" s="134">
        <v>35812</v>
      </c>
      <c r="AE73" s="134">
        <v>60953</v>
      </c>
      <c r="AF73" s="134">
        <v>89170</v>
      </c>
      <c r="AH73" s="166">
        <f>_xlfn.IFERROR(AD73/Z73*100-100," ")</f>
        <v>284.5790378006873</v>
      </c>
      <c r="AI73" s="154">
        <f>_xlfn.IFERROR(AE73/AA73*100-100," ")</f>
        <v>-31.307405362153872</v>
      </c>
      <c r="AJ73" s="154">
        <f>_xlfn.IFERROR(AF73/AB73*100-100," ")</f>
        <v>-10.20140986908359</v>
      </c>
    </row>
    <row r="74" spans="1:36" ht="15">
      <c r="A74" s="50" t="s">
        <v>516</v>
      </c>
      <c r="B74" s="115" t="s">
        <v>517</v>
      </c>
      <c r="G74" s="134">
        <v>21261177.99999999</v>
      </c>
      <c r="H74" s="134">
        <v>38938567.999999985</v>
      </c>
      <c r="I74" s="134">
        <v>57714506.999999985</v>
      </c>
      <c r="J74" s="134">
        <v>82118205.99999999</v>
      </c>
      <c r="K74" s="134">
        <v>15731688.000000006</v>
      </c>
      <c r="L74" s="134">
        <v>31831064.999999985</v>
      </c>
      <c r="M74" s="134">
        <v>48855949</v>
      </c>
      <c r="N74" s="177"/>
      <c r="O74" s="166">
        <f>_xlfn.IFERROR(K74/G74*100-100," ")</f>
        <v>-26.00744888171289</v>
      </c>
      <c r="P74" s="154">
        <f>_xlfn.IFERROR(L74/H74*100-100," ")</f>
        <v>-18.253118604669808</v>
      </c>
      <c r="Q74" s="154">
        <f>_xlfn.IFERROR(M74/I74*100-100," ")</f>
        <v>-15.348927783442718</v>
      </c>
      <c r="R74" s="172"/>
      <c r="T74" s="50" t="s">
        <v>516</v>
      </c>
      <c r="U74" s="115" t="s">
        <v>517</v>
      </c>
      <c r="Z74" s="134">
        <v>282247</v>
      </c>
      <c r="AA74" s="134">
        <v>381407</v>
      </c>
      <c r="AB74" s="134">
        <v>404686</v>
      </c>
      <c r="AC74" s="134">
        <v>454195</v>
      </c>
      <c r="AD74" s="134">
        <v>37634</v>
      </c>
      <c r="AE74" s="134">
        <v>76392.99999999999</v>
      </c>
      <c r="AF74" s="134">
        <v>99024</v>
      </c>
      <c r="AH74" s="166">
        <f>_xlfn.IFERROR(AD74/Z74*100-100," ")</f>
        <v>-86.66628874709032</v>
      </c>
      <c r="AI74" s="154">
        <f>_xlfn.IFERROR(AE74/AA74*100-100," ")</f>
        <v>-79.97073991825006</v>
      </c>
      <c r="AJ74" s="154">
        <f>_xlfn.IFERROR(AF74/AB74*100-100," ")</f>
        <v>-75.5306583375753</v>
      </c>
    </row>
    <row r="75" spans="1:36" ht="15">
      <c r="A75" s="50" t="s">
        <v>518</v>
      </c>
      <c r="B75" s="115" t="s">
        <v>519</v>
      </c>
      <c r="G75" s="134">
        <v>30934028.000000004</v>
      </c>
      <c r="H75" s="134">
        <v>46430495</v>
      </c>
      <c r="I75" s="134">
        <v>63859451</v>
      </c>
      <c r="J75" s="134">
        <v>91595249</v>
      </c>
      <c r="K75" s="134">
        <v>12199534</v>
      </c>
      <c r="L75" s="134">
        <v>25307521.000000007</v>
      </c>
      <c r="M75" s="134">
        <v>44462785</v>
      </c>
      <c r="N75" s="177"/>
      <c r="O75" s="166">
        <f>_xlfn.IFERROR(K75/G75*100-100," ")</f>
        <v>-60.56273693164046</v>
      </c>
      <c r="P75" s="154">
        <f>_xlfn.IFERROR(L75/H75*100-100," ")</f>
        <v>-45.49375146657384</v>
      </c>
      <c r="Q75" s="154">
        <f>_xlfn.IFERROR(M75/I75*100-100," ")</f>
        <v>-30.373994289427884</v>
      </c>
      <c r="R75" s="172"/>
      <c r="T75" s="50" t="s">
        <v>518</v>
      </c>
      <c r="U75" s="115" t="s">
        <v>519</v>
      </c>
      <c r="Z75" s="134">
        <v>663930.9999999999</v>
      </c>
      <c r="AA75" s="134">
        <v>1352381</v>
      </c>
      <c r="AB75" s="134">
        <v>1987030</v>
      </c>
      <c r="AC75" s="134">
        <v>2800341</v>
      </c>
      <c r="AD75" s="134">
        <v>854116.0000000001</v>
      </c>
      <c r="AE75" s="134">
        <v>1667961.9999999998</v>
      </c>
      <c r="AF75" s="134">
        <v>2424266</v>
      </c>
      <c r="AH75" s="166">
        <f>_xlfn.IFERROR(AD75/Z75*100-100," ")</f>
        <v>28.645295972021245</v>
      </c>
      <c r="AI75" s="154">
        <f>_xlfn.IFERROR(AE75/AA75*100-100," ")</f>
        <v>23.33521396706992</v>
      </c>
      <c r="AJ75" s="154">
        <f>_xlfn.IFERROR(AF75/AB75*100-100," ")</f>
        <v>22.004499177163922</v>
      </c>
    </row>
    <row r="76" spans="1:36" ht="15">
      <c r="A76" s="50" t="s">
        <v>520</v>
      </c>
      <c r="B76" s="115" t="s">
        <v>521</v>
      </c>
      <c r="G76" s="134">
        <v>1237937.0000000005</v>
      </c>
      <c r="H76" s="134">
        <v>2815226.000000001</v>
      </c>
      <c r="I76" s="134">
        <v>4490892.000000001</v>
      </c>
      <c r="J76" s="134">
        <v>8271204</v>
      </c>
      <c r="K76" s="134">
        <v>2018870.9999999995</v>
      </c>
      <c r="L76" s="134">
        <v>3697854.0000000014</v>
      </c>
      <c r="M76" s="134">
        <v>7993000</v>
      </c>
      <c r="N76" s="177"/>
      <c r="O76" s="166">
        <f>_xlfn.IFERROR(K76/G76*100-100," ")</f>
        <v>63.0835010182262</v>
      </c>
      <c r="P76" s="154">
        <f>_xlfn.IFERROR(L76/H76*100-100," ")</f>
        <v>31.351941194063983</v>
      </c>
      <c r="Q76" s="154">
        <f>_xlfn.IFERROR(M76/I76*100-100," ")</f>
        <v>77.98245871866877</v>
      </c>
      <c r="R76" s="172"/>
      <c r="T76" s="50" t="s">
        <v>520</v>
      </c>
      <c r="U76" s="115" t="s">
        <v>521</v>
      </c>
      <c r="Z76" s="134">
        <v>28047</v>
      </c>
      <c r="AA76" s="134">
        <v>54783</v>
      </c>
      <c r="AB76" s="134">
        <v>92946</v>
      </c>
      <c r="AC76" s="134">
        <v>103716</v>
      </c>
      <c r="AD76" s="134">
        <v>24514</v>
      </c>
      <c r="AE76" s="134">
        <v>73997.99999999999</v>
      </c>
      <c r="AF76" s="134">
        <v>106915</v>
      </c>
      <c r="AH76" s="166">
        <f>_xlfn.IFERROR(AD76/Z76*100-100," ")</f>
        <v>-12.596712660890645</v>
      </c>
      <c r="AI76" s="154">
        <f>_xlfn.IFERROR(AE76/AA76*100-100," ")</f>
        <v>35.07474946607522</v>
      </c>
      <c r="AJ76" s="154">
        <f>_xlfn.IFERROR(AF76/AB76*100-100," ")</f>
        <v>15.02915671465152</v>
      </c>
    </row>
    <row r="77" spans="1:36" ht="15">
      <c r="A77" s="50" t="s">
        <v>522</v>
      </c>
      <c r="B77" s="115" t="s">
        <v>523</v>
      </c>
      <c r="G77" s="134">
        <v>929038.9999999991</v>
      </c>
      <c r="H77" s="134">
        <v>2012520.999999999</v>
      </c>
      <c r="I77" s="134">
        <v>6465889.000000002</v>
      </c>
      <c r="J77" s="134">
        <v>11712896.000000004</v>
      </c>
      <c r="K77" s="134">
        <v>7304652.000000002</v>
      </c>
      <c r="L77" s="134">
        <v>16318930.999999993</v>
      </c>
      <c r="M77" s="134">
        <v>26523290.000000004</v>
      </c>
      <c r="N77" s="177"/>
      <c r="O77" s="166">
        <f>_xlfn.IFERROR(K77/G77*100-100," ")</f>
        <v>686.2589191627058</v>
      </c>
      <c r="P77" s="154">
        <f>_xlfn.IFERROR(L77/H77*100-100," ")</f>
        <v>710.8700977530173</v>
      </c>
      <c r="Q77" s="154">
        <f>_xlfn.IFERROR(M77/I77*100-100," ")</f>
        <v>310.2032991905675</v>
      </c>
      <c r="R77" s="172"/>
      <c r="T77" s="50" t="s">
        <v>522</v>
      </c>
      <c r="U77" s="115" t="s">
        <v>523</v>
      </c>
      <c r="Z77" s="134">
        <v>3049160.0000000005</v>
      </c>
      <c r="AA77" s="134">
        <v>7262764</v>
      </c>
      <c r="AB77" s="134">
        <v>11717703</v>
      </c>
      <c r="AC77" s="134">
        <v>15499786</v>
      </c>
      <c r="AD77" s="134">
        <v>5306727.000000001</v>
      </c>
      <c r="AE77" s="134">
        <v>9560989</v>
      </c>
      <c r="AF77" s="134">
        <v>13149027.999999998</v>
      </c>
      <c r="AH77" s="166">
        <f>_xlfn.IFERROR(AD77/Z77*100-100," ")</f>
        <v>74.03898122761677</v>
      </c>
      <c r="AI77" s="154">
        <f>_xlfn.IFERROR(AE77/AA77*100-100," ")</f>
        <v>31.643944371591857</v>
      </c>
      <c r="AJ77" s="154">
        <f>_xlfn.IFERROR(AF77/AB77*100-100," ")</f>
        <v>12.215064676071734</v>
      </c>
    </row>
    <row r="78" spans="1:36" ht="15">
      <c r="A78" s="50" t="s">
        <v>524</v>
      </c>
      <c r="B78" s="115" t="s">
        <v>525</v>
      </c>
      <c r="G78" s="134">
        <v>42755</v>
      </c>
      <c r="H78" s="134">
        <v>598433.9999999999</v>
      </c>
      <c r="I78" s="134">
        <v>633321.9999999999</v>
      </c>
      <c r="J78" s="134">
        <v>640200.9999999999</v>
      </c>
      <c r="K78" s="134">
        <v>61141</v>
      </c>
      <c r="L78" s="134">
        <v>132207</v>
      </c>
      <c r="M78" s="134">
        <v>204916</v>
      </c>
      <c r="N78" s="177"/>
      <c r="O78" s="166">
        <f>_xlfn.IFERROR(K78/G78*100-100," ")</f>
        <v>43.003157525435626</v>
      </c>
      <c r="P78" s="154">
        <f>_xlfn.IFERROR(L78/H78*100-100," ")</f>
        <v>-77.90783946099319</v>
      </c>
      <c r="Q78" s="154">
        <f>_xlfn.IFERROR(M78/I78*100-100," ")</f>
        <v>-67.64426310786614</v>
      </c>
      <c r="R78" s="172"/>
      <c r="T78" s="50" t="s">
        <v>524</v>
      </c>
      <c r="U78" s="115" t="s">
        <v>525</v>
      </c>
      <c r="Z78" s="134">
        <v>0</v>
      </c>
      <c r="AA78" s="134">
        <v>196458</v>
      </c>
      <c r="AB78" s="134">
        <v>436399</v>
      </c>
      <c r="AC78" s="134">
        <v>436399</v>
      </c>
      <c r="AD78" s="134">
        <v>12790</v>
      </c>
      <c r="AE78" s="134">
        <v>335943</v>
      </c>
      <c r="AF78" s="134">
        <v>427104</v>
      </c>
      <c r="AH78" s="166" t="str">
        <f>_xlfn.IFERROR(AD78/Z78*100-100," ")</f>
        <v> </v>
      </c>
      <c r="AI78" s="154">
        <f>_xlfn.IFERROR(AE78/AA78*100-100," ")</f>
        <v>70.99990837736308</v>
      </c>
      <c r="AJ78" s="154">
        <f>_xlfn.IFERROR(AF78/AB78*100-100," ")</f>
        <v>-2.129931553463692</v>
      </c>
    </row>
    <row r="79" spans="1:36" ht="15">
      <c r="A79" s="50" t="s">
        <v>526</v>
      </c>
      <c r="B79" s="115" t="s">
        <v>527</v>
      </c>
      <c r="G79" s="134">
        <v>378410</v>
      </c>
      <c r="H79" s="134">
        <v>591024</v>
      </c>
      <c r="I79" s="134">
        <v>865295</v>
      </c>
      <c r="J79" s="134">
        <v>1158255</v>
      </c>
      <c r="K79" s="134">
        <v>269618</v>
      </c>
      <c r="L79" s="134">
        <v>600299.9999999999</v>
      </c>
      <c r="M79" s="134">
        <v>1332709</v>
      </c>
      <c r="N79" s="177"/>
      <c r="O79" s="166">
        <f>_xlfn.IFERROR(K79/G79*100-100," ")</f>
        <v>-28.749768769324277</v>
      </c>
      <c r="P79" s="154">
        <f>_xlfn.IFERROR(L79/H79*100-100," ")</f>
        <v>1.5694794120035596</v>
      </c>
      <c r="Q79" s="154">
        <f>_xlfn.IFERROR(M79/I79*100-100," ")</f>
        <v>54.017878295841314</v>
      </c>
      <c r="R79" s="172"/>
      <c r="T79" s="50" t="s">
        <v>526</v>
      </c>
      <c r="U79" s="115" t="s">
        <v>527</v>
      </c>
      <c r="Z79" s="134">
        <v>466020</v>
      </c>
      <c r="AA79" s="134">
        <v>1397887</v>
      </c>
      <c r="AB79" s="134">
        <v>2185966</v>
      </c>
      <c r="AC79" s="134">
        <v>2587213</v>
      </c>
      <c r="AD79" s="134">
        <v>440079</v>
      </c>
      <c r="AE79" s="134">
        <v>1053859.0000000005</v>
      </c>
      <c r="AF79" s="134">
        <v>1380910</v>
      </c>
      <c r="AH79" s="166">
        <f>_xlfn.IFERROR(AD79/Z79*100-100," ")</f>
        <v>-5.5664992918758855</v>
      </c>
      <c r="AI79" s="154">
        <f>_xlfn.IFERROR(AE79/AA79*100-100," ")</f>
        <v>-24.610572957613854</v>
      </c>
      <c r="AJ79" s="154">
        <f>_xlfn.IFERROR(AF79/AB79*100-100," ")</f>
        <v>-36.82838616886082</v>
      </c>
    </row>
    <row r="80" spans="1:36" ht="15">
      <c r="A80" s="50" t="s">
        <v>528</v>
      </c>
      <c r="B80" s="115" t="s">
        <v>529</v>
      </c>
      <c r="G80" s="134">
        <v>159</v>
      </c>
      <c r="H80" s="134">
        <v>159</v>
      </c>
      <c r="I80" s="134">
        <v>159</v>
      </c>
      <c r="J80" s="134">
        <v>503</v>
      </c>
      <c r="K80" s="134">
        <v>16241</v>
      </c>
      <c r="L80" s="134">
        <v>22556</v>
      </c>
      <c r="M80" s="134">
        <v>22556</v>
      </c>
      <c r="N80" s="177"/>
      <c r="O80" s="166">
        <f>_xlfn.IFERROR(K80/G80*100-100," ")</f>
        <v>10114.465408805032</v>
      </c>
      <c r="P80" s="154">
        <f>_xlfn.IFERROR(L80/H80*100-100," ")</f>
        <v>14086.163522012577</v>
      </c>
      <c r="Q80" s="154">
        <f>_xlfn.IFERROR(M80/I80*100-100," ")</f>
        <v>14086.163522012577</v>
      </c>
      <c r="R80" s="172"/>
      <c r="T80" s="50" t="s">
        <v>528</v>
      </c>
      <c r="U80" s="115" t="s">
        <v>529</v>
      </c>
      <c r="Z80" s="134">
        <v>0</v>
      </c>
      <c r="AA80" s="134">
        <v>0</v>
      </c>
      <c r="AB80" s="134">
        <v>0</v>
      </c>
      <c r="AC80" s="134">
        <v>0</v>
      </c>
      <c r="AD80" s="134"/>
      <c r="AE80" s="134"/>
      <c r="AF80" s="134">
        <v>0</v>
      </c>
      <c r="AH80" s="166" t="str">
        <f>_xlfn.IFERROR(AD80/Z80*100-100," ")</f>
        <v> </v>
      </c>
      <c r="AI80" s="154" t="str">
        <f>_xlfn.IFERROR(AE80/AA80*100-100," ")</f>
        <v> </v>
      </c>
      <c r="AJ80" s="154" t="str">
        <f>_xlfn.IFERROR(AF80/AB80*100-100," ")</f>
        <v> </v>
      </c>
    </row>
    <row r="81" spans="1:36" ht="15">
      <c r="A81" s="50" t="s">
        <v>530</v>
      </c>
      <c r="B81" s="115" t="s">
        <v>531</v>
      </c>
      <c r="G81" s="134">
        <v>1266095.0000000005</v>
      </c>
      <c r="H81" s="134">
        <v>2577319.000000001</v>
      </c>
      <c r="I81" s="134">
        <v>3926997.0000000014</v>
      </c>
      <c r="J81" s="134">
        <v>7145948.000000002</v>
      </c>
      <c r="K81" s="134">
        <v>2489146.9999999986</v>
      </c>
      <c r="L81" s="134">
        <v>4650333.999999999</v>
      </c>
      <c r="M81" s="134">
        <v>6865404.999999997</v>
      </c>
      <c r="N81" s="177"/>
      <c r="O81" s="166">
        <f>_xlfn.IFERROR(K81/G81*100-100," ")</f>
        <v>96.60033409815202</v>
      </c>
      <c r="P81" s="154">
        <f>_xlfn.IFERROR(L81/H81*100-100," ")</f>
        <v>80.43300033872399</v>
      </c>
      <c r="Q81" s="154">
        <f>_xlfn.IFERROR(M81/I81*100-100," ")</f>
        <v>74.82582747071095</v>
      </c>
      <c r="R81" s="172"/>
      <c r="T81" s="50" t="s">
        <v>530</v>
      </c>
      <c r="U81" s="115" t="s">
        <v>531</v>
      </c>
      <c r="Z81" s="134">
        <v>5868806.999999998</v>
      </c>
      <c r="AA81" s="134">
        <v>11373308.999999998</v>
      </c>
      <c r="AB81" s="134">
        <v>17464853</v>
      </c>
      <c r="AC81" s="134">
        <v>22359164</v>
      </c>
      <c r="AD81" s="134">
        <v>5049806.999999997</v>
      </c>
      <c r="AE81" s="134">
        <v>13662377.000000007</v>
      </c>
      <c r="AF81" s="134">
        <v>22209059</v>
      </c>
      <c r="AH81" s="166">
        <f>_xlfn.IFERROR(AD81/Z81*100-100," ")</f>
        <v>-13.95513602679388</v>
      </c>
      <c r="AI81" s="154">
        <f>_xlfn.IFERROR(AE81/AA81*100-100," ")</f>
        <v>20.12666674228238</v>
      </c>
      <c r="AJ81" s="154">
        <f>_xlfn.IFERROR(AF81/AB81*100-100," ")</f>
        <v>27.164305362318245</v>
      </c>
    </row>
    <row r="82" spans="1:36" ht="15">
      <c r="A82" s="50" t="s">
        <v>532</v>
      </c>
      <c r="B82" s="115" t="s">
        <v>533</v>
      </c>
      <c r="G82" s="134">
        <v>546627</v>
      </c>
      <c r="H82" s="134">
        <v>875526</v>
      </c>
      <c r="I82" s="134">
        <v>1300340</v>
      </c>
      <c r="J82" s="134">
        <v>1731775</v>
      </c>
      <c r="K82" s="134">
        <v>1040391.0000000002</v>
      </c>
      <c r="L82" s="134">
        <v>1552518.9999999998</v>
      </c>
      <c r="M82" s="134">
        <v>2314389.0000000005</v>
      </c>
      <c r="N82" s="177"/>
      <c r="O82" s="166">
        <f>_xlfn.IFERROR(K82/G82*100-100," ")</f>
        <v>90.32923730441419</v>
      </c>
      <c r="P82" s="154">
        <f>_xlfn.IFERROR(L82/H82*100-100," ")</f>
        <v>77.32414571354818</v>
      </c>
      <c r="Q82" s="154">
        <f>_xlfn.IFERROR(M82/I82*100-100," ")</f>
        <v>77.98337357921778</v>
      </c>
      <c r="R82" s="172"/>
      <c r="T82" s="50" t="s">
        <v>532</v>
      </c>
      <c r="U82" s="115" t="s">
        <v>533</v>
      </c>
      <c r="Z82" s="134">
        <v>1160</v>
      </c>
      <c r="AA82" s="134">
        <v>211406</v>
      </c>
      <c r="AB82" s="134">
        <v>524312</v>
      </c>
      <c r="AC82" s="134">
        <v>914699</v>
      </c>
      <c r="AD82" s="134">
        <v>655153</v>
      </c>
      <c r="AE82" s="134">
        <v>1647438.9999999995</v>
      </c>
      <c r="AF82" s="134">
        <v>2410539</v>
      </c>
      <c r="AH82" s="166">
        <f>_xlfn.IFERROR(AD82/Z82*100-100," ")</f>
        <v>56378.706896551725</v>
      </c>
      <c r="AI82" s="154">
        <f>_xlfn.IFERROR(AE82/AA82*100-100," ")</f>
        <v>679.2773147403572</v>
      </c>
      <c r="AJ82" s="154">
        <f>_xlfn.IFERROR(AF82/AB82*100-100," ")</f>
        <v>359.75278078701234</v>
      </c>
    </row>
    <row r="83" spans="1:36" ht="15">
      <c r="A83" s="50" t="s">
        <v>534</v>
      </c>
      <c r="B83" s="115" t="s">
        <v>535</v>
      </c>
      <c r="G83" s="134">
        <v>1538013.9999999995</v>
      </c>
      <c r="H83" s="134">
        <v>2873682</v>
      </c>
      <c r="I83" s="134">
        <v>4380175</v>
      </c>
      <c r="J83" s="134">
        <v>6135339.000000002</v>
      </c>
      <c r="K83" s="134">
        <v>1210679</v>
      </c>
      <c r="L83" s="134">
        <v>2620442.0000000014</v>
      </c>
      <c r="M83" s="134">
        <v>3891920.000000001</v>
      </c>
      <c r="N83" s="177"/>
      <c r="O83" s="166">
        <f>_xlfn.IFERROR(K83/G83*100-100," ")</f>
        <v>-21.282966214871877</v>
      </c>
      <c r="P83" s="154">
        <f>_xlfn.IFERROR(L83/H83*100-100," ")</f>
        <v>-8.812387731140689</v>
      </c>
      <c r="Q83" s="154">
        <f>_xlfn.IFERROR(M83/I83*100-100," ")</f>
        <v>-11.146929061053484</v>
      </c>
      <c r="R83" s="172"/>
      <c r="T83" s="50" t="s">
        <v>534</v>
      </c>
      <c r="U83" s="115" t="s">
        <v>535</v>
      </c>
      <c r="Z83" s="134">
        <v>912845.0000000003</v>
      </c>
      <c r="AA83" s="134">
        <v>1782157.0000000005</v>
      </c>
      <c r="AB83" s="134">
        <v>2837807.0000000005</v>
      </c>
      <c r="AC83" s="134">
        <v>3670047.000000001</v>
      </c>
      <c r="AD83" s="134">
        <v>848370.9999999998</v>
      </c>
      <c r="AE83" s="134">
        <v>1725474.9999999998</v>
      </c>
      <c r="AF83" s="134">
        <v>2322073.9999999995</v>
      </c>
      <c r="AH83" s="166">
        <f>_xlfn.IFERROR(AD83/Z83*100-100," ")</f>
        <v>-7.062973451133601</v>
      </c>
      <c r="AI83" s="154">
        <f>_xlfn.IFERROR(AE83/AA83*100-100," ")</f>
        <v>-3.180527865951248</v>
      </c>
      <c r="AJ83" s="154">
        <f>_xlfn.IFERROR(AF83/AB83*100-100," ")</f>
        <v>-18.17364605838243</v>
      </c>
    </row>
    <row r="84" spans="1:36" ht="15">
      <c r="A84" s="50" t="s">
        <v>536</v>
      </c>
      <c r="B84" s="115" t="s">
        <v>537</v>
      </c>
      <c r="G84" s="134">
        <v>311599</v>
      </c>
      <c r="H84" s="134">
        <v>635893</v>
      </c>
      <c r="I84" s="134">
        <v>1029561</v>
      </c>
      <c r="J84" s="134">
        <v>1332800</v>
      </c>
      <c r="K84" s="134">
        <v>396537.00000000006</v>
      </c>
      <c r="L84" s="134">
        <v>624165</v>
      </c>
      <c r="M84" s="134">
        <v>833726</v>
      </c>
      <c r="N84" s="177"/>
      <c r="O84" s="166">
        <f>_xlfn.IFERROR(K84/G84*100-100," ")</f>
        <v>27.258752435020668</v>
      </c>
      <c r="P84" s="154">
        <f>_xlfn.IFERROR(L84/H84*100-100," ")</f>
        <v>-1.8443354463722699</v>
      </c>
      <c r="Q84" s="154">
        <f>_xlfn.IFERROR(M84/I84*100-100," ")</f>
        <v>-19.02121389601976</v>
      </c>
      <c r="R84" s="172"/>
      <c r="T84" s="50" t="s">
        <v>536</v>
      </c>
      <c r="U84" s="115" t="s">
        <v>537</v>
      </c>
      <c r="Z84" s="134">
        <v>235947</v>
      </c>
      <c r="AA84" s="134">
        <v>502439.99999999994</v>
      </c>
      <c r="AB84" s="134">
        <v>700355.9999999999</v>
      </c>
      <c r="AC84" s="134">
        <v>915787.9999999999</v>
      </c>
      <c r="AD84" s="134">
        <v>432754.99999999994</v>
      </c>
      <c r="AE84" s="134">
        <v>726648.0000000002</v>
      </c>
      <c r="AF84" s="134">
        <v>976782</v>
      </c>
      <c r="AH84" s="166">
        <f>_xlfn.IFERROR(AD84/Z84*100-100," ")</f>
        <v>83.41195268428925</v>
      </c>
      <c r="AI84" s="154">
        <f>_xlfn.IFERROR(AE84/AA84*100-100," ")</f>
        <v>44.62383568187252</v>
      </c>
      <c r="AJ84" s="154">
        <f>_xlfn.IFERROR(AF84/AB84*100-100," ")</f>
        <v>39.46935558487402</v>
      </c>
    </row>
    <row r="85" spans="1:36" ht="15">
      <c r="A85" s="50" t="s">
        <v>538</v>
      </c>
      <c r="B85" s="115" t="s">
        <v>539</v>
      </c>
      <c r="G85" s="134">
        <v>1316200.0000000005</v>
      </c>
      <c r="H85" s="134">
        <v>2470434.0000000005</v>
      </c>
      <c r="I85" s="134">
        <v>3592228</v>
      </c>
      <c r="J85" s="134">
        <v>4743008</v>
      </c>
      <c r="K85" s="134">
        <v>1062110</v>
      </c>
      <c r="L85" s="134">
        <v>2445351.999999999</v>
      </c>
      <c r="M85" s="134">
        <v>3337996</v>
      </c>
      <c r="N85" s="177"/>
      <c r="O85" s="166">
        <f>_xlfn.IFERROR(K85/G85*100-100," ")</f>
        <v>-19.304816897128134</v>
      </c>
      <c r="P85" s="154">
        <f>_xlfn.IFERROR(L85/H85*100-100," ")</f>
        <v>-1.0152871924528881</v>
      </c>
      <c r="Q85" s="154">
        <f>_xlfn.IFERROR(M85/I85*100-100," ")</f>
        <v>-7.077279059124308</v>
      </c>
      <c r="R85" s="172"/>
      <c r="T85" s="50" t="s">
        <v>538</v>
      </c>
      <c r="U85" s="115" t="s">
        <v>539</v>
      </c>
      <c r="Z85" s="134">
        <v>2102685</v>
      </c>
      <c r="AA85" s="134">
        <v>3681758.0000000005</v>
      </c>
      <c r="AB85" s="134">
        <v>4977775</v>
      </c>
      <c r="AC85" s="134">
        <v>6286659</v>
      </c>
      <c r="AD85" s="134">
        <v>1339616.0000000005</v>
      </c>
      <c r="AE85" s="134">
        <v>3143887</v>
      </c>
      <c r="AF85" s="134">
        <v>4714761.000000001</v>
      </c>
      <c r="AH85" s="166">
        <f>_xlfn.IFERROR(AD85/Z85*100-100," ")</f>
        <v>-36.29021940994488</v>
      </c>
      <c r="AI85" s="154">
        <f>_xlfn.IFERROR(AE85/AA85*100-100," ")</f>
        <v>-14.609080770653591</v>
      </c>
      <c r="AJ85" s="154">
        <f>_xlfn.IFERROR(AF85/AB85*100-100," ")</f>
        <v>-5.283766341387448</v>
      </c>
    </row>
    <row r="86" spans="1:36" ht="15">
      <c r="A86" s="50" t="s">
        <v>540</v>
      </c>
      <c r="B86" s="115" t="s">
        <v>41</v>
      </c>
      <c r="G86" s="134">
        <v>220548.00000000006</v>
      </c>
      <c r="H86" s="134">
        <v>466302.99999999994</v>
      </c>
      <c r="I86" s="134">
        <v>983235.0000000002</v>
      </c>
      <c r="J86" s="134">
        <v>1357927.0000000002</v>
      </c>
      <c r="K86" s="134">
        <v>588712</v>
      </c>
      <c r="L86" s="134">
        <v>1095938</v>
      </c>
      <c r="M86" s="134">
        <v>1565094</v>
      </c>
      <c r="N86" s="177"/>
      <c r="O86" s="166">
        <f>_xlfn.IFERROR(K86/G86*100-100," ")</f>
        <v>166.93146163193495</v>
      </c>
      <c r="P86" s="154">
        <f>_xlfn.IFERROR(L86/H86*100-100," ")</f>
        <v>135.02701033448213</v>
      </c>
      <c r="Q86" s="154">
        <f>_xlfn.IFERROR(M86/I86*100-100," ")</f>
        <v>59.17801949686489</v>
      </c>
      <c r="R86" s="172"/>
      <c r="T86" s="50" t="s">
        <v>540</v>
      </c>
      <c r="U86" s="115" t="s">
        <v>41</v>
      </c>
      <c r="Z86" s="134">
        <v>578888</v>
      </c>
      <c r="AA86" s="134">
        <v>1039414</v>
      </c>
      <c r="AB86" s="134">
        <v>1458679</v>
      </c>
      <c r="AC86" s="134">
        <v>2065868</v>
      </c>
      <c r="AD86" s="134">
        <v>511989.99999999994</v>
      </c>
      <c r="AE86" s="134">
        <v>1086368.0000000002</v>
      </c>
      <c r="AF86" s="134">
        <v>1729904</v>
      </c>
      <c r="AH86" s="166">
        <f>_xlfn.IFERROR(AD86/Z86*100-100," ")</f>
        <v>-11.556294136344164</v>
      </c>
      <c r="AI86" s="154">
        <f>_xlfn.IFERROR(AE86/AA86*100-100," ")</f>
        <v>4.517353047005358</v>
      </c>
      <c r="AJ86" s="154">
        <f>_xlfn.IFERROR(AF86/AB86*100-100," ")</f>
        <v>18.593878433843216</v>
      </c>
    </row>
    <row r="87" spans="1:36" ht="15">
      <c r="A87" s="50" t="s">
        <v>541</v>
      </c>
      <c r="B87" s="115" t="s">
        <v>542</v>
      </c>
      <c r="G87" s="134">
        <v>3914315.9999999995</v>
      </c>
      <c r="H87" s="134">
        <v>8530209.999999998</v>
      </c>
      <c r="I87" s="134">
        <v>13477992.999999998</v>
      </c>
      <c r="J87" s="134">
        <v>18427254.999999996</v>
      </c>
      <c r="K87" s="134">
        <v>4553677.999999998</v>
      </c>
      <c r="L87" s="134">
        <v>8506660.000000002</v>
      </c>
      <c r="M87" s="134">
        <v>12536663.999999998</v>
      </c>
      <c r="N87" s="177"/>
      <c r="O87" s="166">
        <f>_xlfn.IFERROR(K87/G87*100-100," ")</f>
        <v>16.333939314046148</v>
      </c>
      <c r="P87" s="154">
        <f>_xlfn.IFERROR(L87/H87*100-100," ")</f>
        <v>-0.2760776112193781</v>
      </c>
      <c r="Q87" s="154">
        <f>_xlfn.IFERROR(M87/I87*100-100," ")</f>
        <v>-6.984192676164767</v>
      </c>
      <c r="R87" s="172"/>
      <c r="T87" s="50" t="s">
        <v>541</v>
      </c>
      <c r="U87" s="115" t="s">
        <v>542</v>
      </c>
      <c r="Z87" s="134">
        <v>13381818.00000001</v>
      </c>
      <c r="AA87" s="134">
        <v>26266855.000000007</v>
      </c>
      <c r="AB87" s="134">
        <v>38346354.00000001</v>
      </c>
      <c r="AC87" s="134">
        <v>52353082</v>
      </c>
      <c r="AD87" s="134">
        <v>13623352.000000006</v>
      </c>
      <c r="AE87" s="134">
        <v>27571639.000000004</v>
      </c>
      <c r="AF87" s="134">
        <v>40648213.000000015</v>
      </c>
      <c r="AH87" s="166">
        <f>_xlfn.IFERROR(AD87/Z87*100-100," ")</f>
        <v>1.8049416006106043</v>
      </c>
      <c r="AI87" s="154">
        <f>_xlfn.IFERROR(AE87/AA87*100-100," ")</f>
        <v>4.967416160023717</v>
      </c>
      <c r="AJ87" s="154">
        <f>_xlfn.IFERROR(AF87/AB87*100-100," ")</f>
        <v>6.002810593153157</v>
      </c>
    </row>
    <row r="88" spans="1:36" ht="15">
      <c r="A88" s="50" t="s">
        <v>543</v>
      </c>
      <c r="B88" s="115" t="s">
        <v>544</v>
      </c>
      <c r="G88" s="134">
        <v>3305127.0000000005</v>
      </c>
      <c r="H88" s="134">
        <v>4997842</v>
      </c>
      <c r="I88" s="134">
        <v>7377284</v>
      </c>
      <c r="J88" s="134">
        <v>12350015.000000004</v>
      </c>
      <c r="K88" s="134">
        <v>5091944.000000002</v>
      </c>
      <c r="L88" s="134">
        <v>7424944.000000006</v>
      </c>
      <c r="M88" s="134">
        <v>12229920.000000004</v>
      </c>
      <c r="N88" s="177"/>
      <c r="O88" s="166">
        <f>_xlfn.IFERROR(K88/G88*100-100," ")</f>
        <v>54.0619770435448</v>
      </c>
      <c r="P88" s="154">
        <f>_xlfn.IFERROR(L88/H88*100-100," ")</f>
        <v>48.56299979070977</v>
      </c>
      <c r="Q88" s="154">
        <f>_xlfn.IFERROR(M88/I88*100-100," ")</f>
        <v>65.77808309941713</v>
      </c>
      <c r="R88" s="172"/>
      <c r="T88" s="50" t="s">
        <v>543</v>
      </c>
      <c r="U88" s="115" t="s">
        <v>544</v>
      </c>
      <c r="Z88" s="134">
        <v>10544164.000000002</v>
      </c>
      <c r="AA88" s="134">
        <v>19977620</v>
      </c>
      <c r="AB88" s="134">
        <v>28326941.000000007</v>
      </c>
      <c r="AC88" s="134">
        <v>36789048</v>
      </c>
      <c r="AD88" s="134">
        <v>9827658.999999993</v>
      </c>
      <c r="AE88" s="134">
        <v>18136706.00000001</v>
      </c>
      <c r="AF88" s="134">
        <v>28450173.999999985</v>
      </c>
      <c r="AH88" s="166">
        <f>_xlfn.IFERROR(AD88/Z88*100-100," ")</f>
        <v>-6.79527556665478</v>
      </c>
      <c r="AI88" s="154">
        <f>_xlfn.IFERROR(AE88/AA88*100-100," ")</f>
        <v>-9.21488145234511</v>
      </c>
      <c r="AJ88" s="154">
        <f>_xlfn.IFERROR(AF88/AB88*100-100," ")</f>
        <v>0.43503814972459054</v>
      </c>
    </row>
    <row r="89" spans="1:36" ht="15">
      <c r="A89" s="50" t="s">
        <v>545</v>
      </c>
      <c r="B89" s="115" t="s">
        <v>546</v>
      </c>
      <c r="G89" s="134">
        <v>922808.9999999998</v>
      </c>
      <c r="H89" s="134">
        <v>2539568.999999999</v>
      </c>
      <c r="I89" s="134">
        <v>3491046.999999999</v>
      </c>
      <c r="J89" s="134">
        <v>5100644</v>
      </c>
      <c r="K89" s="134">
        <v>929784</v>
      </c>
      <c r="L89" s="134">
        <v>2256557</v>
      </c>
      <c r="M89" s="134">
        <v>3320515</v>
      </c>
      <c r="N89" s="177"/>
      <c r="O89" s="166">
        <f>_xlfn.IFERROR(K89/G89*100-100," ")</f>
        <v>0.7558443838324251</v>
      </c>
      <c r="P89" s="154">
        <f>_xlfn.IFERROR(L89/H89*100-100," ")</f>
        <v>-11.144095710728834</v>
      </c>
      <c r="Q89" s="154">
        <f>_xlfn.IFERROR(M89/I89*100-100," ")</f>
        <v>-4.884838273446306</v>
      </c>
      <c r="R89" s="172"/>
      <c r="T89" s="50" t="s">
        <v>545</v>
      </c>
      <c r="U89" s="115" t="s">
        <v>546</v>
      </c>
      <c r="Z89" s="134">
        <v>22878615.000000004</v>
      </c>
      <c r="AA89" s="134">
        <v>59570444.000000015</v>
      </c>
      <c r="AB89" s="134">
        <v>89985460</v>
      </c>
      <c r="AC89" s="134">
        <v>125327529</v>
      </c>
      <c r="AD89" s="134">
        <v>23647788.999999978</v>
      </c>
      <c r="AE89" s="134">
        <v>51072060.00000005</v>
      </c>
      <c r="AF89" s="134">
        <v>79621436.99999999</v>
      </c>
      <c r="AH89" s="166">
        <f>_xlfn.IFERROR(AD89/Z89*100-100," ")</f>
        <v>3.3619779868666626</v>
      </c>
      <c r="AI89" s="154">
        <f>_xlfn.IFERROR(AE89/AA89*100-100," ")</f>
        <v>-14.266108206277522</v>
      </c>
      <c r="AJ89" s="154">
        <f>_xlfn.IFERROR(AF89/AB89*100-100," ")</f>
        <v>-11.517441817822586</v>
      </c>
    </row>
    <row r="90" spans="1:36" ht="15">
      <c r="A90" s="50" t="s">
        <v>547</v>
      </c>
      <c r="B90" s="115" t="s">
        <v>548</v>
      </c>
      <c r="G90" s="134">
        <v>237852</v>
      </c>
      <c r="H90" s="134">
        <v>1724998.9999999998</v>
      </c>
      <c r="I90" s="134">
        <v>2926066</v>
      </c>
      <c r="J90" s="134">
        <v>4503434</v>
      </c>
      <c r="K90" s="134">
        <v>1028616.0000000002</v>
      </c>
      <c r="L90" s="134">
        <v>3102027.9999999995</v>
      </c>
      <c r="M90" s="134">
        <v>4009875</v>
      </c>
      <c r="N90" s="177"/>
      <c r="O90" s="166">
        <f>_xlfn.IFERROR(K90/G90*100-100," ")</f>
        <v>332.4605216689371</v>
      </c>
      <c r="P90" s="154">
        <f>_xlfn.IFERROR(L90/H90*100-100," ")</f>
        <v>79.82781439293586</v>
      </c>
      <c r="Q90" s="154">
        <f>_xlfn.IFERROR(M90/I90*100-100," ")</f>
        <v>37.0398001958944</v>
      </c>
      <c r="R90" s="172"/>
      <c r="T90" s="50" t="s">
        <v>547</v>
      </c>
      <c r="U90" s="115" t="s">
        <v>548</v>
      </c>
      <c r="Z90" s="134">
        <v>174472</v>
      </c>
      <c r="AA90" s="134">
        <v>1020097.0000000002</v>
      </c>
      <c r="AB90" s="134">
        <v>1517413.0000000005</v>
      </c>
      <c r="AC90" s="134">
        <v>1906222.0000000005</v>
      </c>
      <c r="AD90" s="134">
        <v>1017620</v>
      </c>
      <c r="AE90" s="134">
        <v>1593101.9999999998</v>
      </c>
      <c r="AF90" s="134">
        <v>1833988.9999999998</v>
      </c>
      <c r="AH90" s="166">
        <f>_xlfn.IFERROR(AD90/Z90*100-100," ")</f>
        <v>483.2569122839195</v>
      </c>
      <c r="AI90" s="154">
        <f>_xlfn.IFERROR(AE90/AA90*100-100," ")</f>
        <v>56.17161897348973</v>
      </c>
      <c r="AJ90" s="154">
        <f>_xlfn.IFERROR(AF90/AB90*100-100," ")</f>
        <v>20.862876487811775</v>
      </c>
    </row>
    <row r="91" spans="1:36" ht="15">
      <c r="A91" s="50" t="s">
        <v>549</v>
      </c>
      <c r="B91" s="115" t="s">
        <v>550</v>
      </c>
      <c r="G91" s="134">
        <v>3048825.0000000005</v>
      </c>
      <c r="H91" s="134">
        <v>5978750.000000001</v>
      </c>
      <c r="I91" s="134">
        <v>9219194</v>
      </c>
      <c r="J91" s="134">
        <v>16236278.999999998</v>
      </c>
      <c r="K91" s="134">
        <v>1628995.9999999998</v>
      </c>
      <c r="L91" s="134">
        <v>3796746.999999998</v>
      </c>
      <c r="M91" s="134">
        <v>6631979.000000002</v>
      </c>
      <c r="N91" s="177"/>
      <c r="O91" s="166">
        <f>_xlfn.IFERROR(K91/G91*100-100," ")</f>
        <v>-46.569711282215295</v>
      </c>
      <c r="P91" s="154">
        <f>_xlfn.IFERROR(L91/H91*100-100," ")</f>
        <v>-36.49597323855325</v>
      </c>
      <c r="Q91" s="154">
        <f>_xlfn.IFERROR(M91/I91*100-100," ")</f>
        <v>-28.063353477538257</v>
      </c>
      <c r="R91" s="172"/>
      <c r="T91" s="50" t="s">
        <v>549</v>
      </c>
      <c r="U91" s="115" t="s">
        <v>550</v>
      </c>
      <c r="Z91" s="134">
        <v>22404447.00000001</v>
      </c>
      <c r="AA91" s="134">
        <v>45655134.00000004</v>
      </c>
      <c r="AB91" s="134">
        <v>57024193.00000004</v>
      </c>
      <c r="AC91" s="134">
        <v>76439173.00000004</v>
      </c>
      <c r="AD91" s="134">
        <v>16936687.000000004</v>
      </c>
      <c r="AE91" s="134">
        <v>34731439.99999999</v>
      </c>
      <c r="AF91" s="134">
        <v>50428295.00000001</v>
      </c>
      <c r="AH91" s="166">
        <f>_xlfn.IFERROR(AD91/Z91*100-100," ")</f>
        <v>-24.40479785106949</v>
      </c>
      <c r="AI91" s="154">
        <f>_xlfn.IFERROR(AE91/AA91*100-100," ")</f>
        <v>-23.926540222179696</v>
      </c>
      <c r="AJ91" s="154">
        <f>_xlfn.IFERROR(AF91/AB91*100-100," ")</f>
        <v>-11.566841463236528</v>
      </c>
    </row>
    <row r="92" spans="1:36" ht="15">
      <c r="A92" s="50" t="s">
        <v>551</v>
      </c>
      <c r="B92" s="115" t="s">
        <v>552</v>
      </c>
      <c r="G92" s="134">
        <v>3394347.9999999995</v>
      </c>
      <c r="H92" s="134">
        <v>4996007</v>
      </c>
      <c r="I92" s="134">
        <v>8846371</v>
      </c>
      <c r="J92" s="134">
        <v>12114481</v>
      </c>
      <c r="K92" s="134">
        <v>1810093.0000000002</v>
      </c>
      <c r="L92" s="134">
        <v>2545392.9999999995</v>
      </c>
      <c r="M92" s="134">
        <v>4306615</v>
      </c>
      <c r="N92" s="177"/>
      <c r="O92" s="166">
        <f>_xlfn.IFERROR(K92/G92*100-100," ")</f>
        <v>-46.67332282959789</v>
      </c>
      <c r="P92" s="154">
        <f>_xlfn.IFERROR(L92/H92*100-100," ")</f>
        <v>-49.05145248995849</v>
      </c>
      <c r="Q92" s="154">
        <f>_xlfn.IFERROR(M92/I92*100-100," ")</f>
        <v>-51.317721131071714</v>
      </c>
      <c r="R92" s="172"/>
      <c r="T92" s="50" t="s">
        <v>551</v>
      </c>
      <c r="U92" s="115" t="s">
        <v>552</v>
      </c>
      <c r="Z92" s="134">
        <v>1954691</v>
      </c>
      <c r="AA92" s="134">
        <v>3895379.9999999995</v>
      </c>
      <c r="AB92" s="134">
        <v>5427448.999999999</v>
      </c>
      <c r="AC92" s="134">
        <v>7248085</v>
      </c>
      <c r="AD92" s="134">
        <v>2170142.0000000014</v>
      </c>
      <c r="AE92" s="134">
        <v>3788103.999999998</v>
      </c>
      <c r="AF92" s="134">
        <v>4936146.000000002</v>
      </c>
      <c r="AH92" s="166">
        <f>_xlfn.IFERROR(AD92/Z92*100-100," ")</f>
        <v>11.022253645205367</v>
      </c>
      <c r="AI92" s="154">
        <f>_xlfn.IFERROR(AE92/AA92*100-100," ")</f>
        <v>-2.753929013344049</v>
      </c>
      <c r="AJ92" s="154">
        <f>_xlfn.IFERROR(AF92/AB92*100-100," ")</f>
        <v>-9.052190080459482</v>
      </c>
    </row>
    <row r="93" spans="1:36" ht="15">
      <c r="A93" s="50" t="s">
        <v>553</v>
      </c>
      <c r="B93" s="115" t="s">
        <v>554</v>
      </c>
      <c r="G93" s="134">
        <v>19188</v>
      </c>
      <c r="H93" s="134">
        <v>28112</v>
      </c>
      <c r="I93" s="134">
        <v>32505</v>
      </c>
      <c r="J93" s="134">
        <v>137391</v>
      </c>
      <c r="K93" s="134">
        <v>70623</v>
      </c>
      <c r="L93" s="134">
        <v>114188</v>
      </c>
      <c r="M93" s="134">
        <v>178444</v>
      </c>
      <c r="N93" s="177"/>
      <c r="O93" s="166">
        <f>_xlfn.IFERROR(K93/G93*100-100," ")</f>
        <v>268.0581613508443</v>
      </c>
      <c r="P93" s="154">
        <f>_xlfn.IFERROR(L93/H93*100-100," ")</f>
        <v>306.1895276038702</v>
      </c>
      <c r="Q93" s="154">
        <f>_xlfn.IFERROR(M93/I93*100-100," ")</f>
        <v>448.97400399938465</v>
      </c>
      <c r="R93" s="172"/>
      <c r="T93" s="50" t="s">
        <v>553</v>
      </c>
      <c r="U93" s="115" t="s">
        <v>554</v>
      </c>
      <c r="Z93" s="134">
        <v>1166986</v>
      </c>
      <c r="AA93" s="134">
        <v>2487244</v>
      </c>
      <c r="AB93" s="134">
        <v>2510434</v>
      </c>
      <c r="AC93" s="134">
        <v>3151404</v>
      </c>
      <c r="AD93" s="134">
        <v>9700.000000000002</v>
      </c>
      <c r="AE93" s="134">
        <v>1091439.0000000002</v>
      </c>
      <c r="AF93" s="134">
        <v>1106522.0000000002</v>
      </c>
      <c r="AH93" s="166">
        <f>_xlfn.IFERROR(AD93/Z93*100-100," ")</f>
        <v>-99.1687989401758</v>
      </c>
      <c r="AI93" s="154">
        <f>_xlfn.IFERROR(AE93/AA93*100-100," ")</f>
        <v>-56.118539234590564</v>
      </c>
      <c r="AJ93" s="154">
        <f>_xlfn.IFERROR(AF93/AB93*100-100," ")</f>
        <v>-55.92307943566729</v>
      </c>
    </row>
    <row r="94" spans="1:36" ht="15">
      <c r="A94" s="50" t="s">
        <v>555</v>
      </c>
      <c r="B94" s="115" t="s">
        <v>556</v>
      </c>
      <c r="G94" s="134">
        <v>2449252</v>
      </c>
      <c r="H94" s="134">
        <v>4587966</v>
      </c>
      <c r="I94" s="134">
        <v>6004300</v>
      </c>
      <c r="J94" s="134">
        <v>7814743.000000001</v>
      </c>
      <c r="K94" s="134">
        <v>2290337</v>
      </c>
      <c r="L94" s="134">
        <v>4302557.000000001</v>
      </c>
      <c r="M94" s="134">
        <v>6180570</v>
      </c>
      <c r="N94" s="177"/>
      <c r="O94" s="166">
        <f>_xlfn.IFERROR(K94/G94*100-100," ")</f>
        <v>-6.488307450601255</v>
      </c>
      <c r="P94" s="154">
        <f>_xlfn.IFERROR(L94/H94*100-100," ")</f>
        <v>-6.220817678247812</v>
      </c>
      <c r="Q94" s="154">
        <f>_xlfn.IFERROR(M94/I94*100-100," ")</f>
        <v>2.935729393934338</v>
      </c>
      <c r="R94" s="172"/>
      <c r="T94" s="50" t="s">
        <v>555</v>
      </c>
      <c r="U94" s="115" t="s">
        <v>556</v>
      </c>
      <c r="Z94" s="134">
        <v>7209825</v>
      </c>
      <c r="AA94" s="134">
        <v>16472073</v>
      </c>
      <c r="AB94" s="134">
        <v>23292627</v>
      </c>
      <c r="AC94" s="134">
        <v>30655141</v>
      </c>
      <c r="AD94" s="134">
        <v>9066274</v>
      </c>
      <c r="AE94" s="134">
        <v>19685592.999999996</v>
      </c>
      <c r="AF94" s="134">
        <v>29537086</v>
      </c>
      <c r="AH94" s="166">
        <f>_xlfn.IFERROR(AD94/Z94*100-100," ")</f>
        <v>25.7488773999369</v>
      </c>
      <c r="AI94" s="154">
        <f>_xlfn.IFERROR(AE94/AA94*100-100," ")</f>
        <v>19.508898485333305</v>
      </c>
      <c r="AJ94" s="154">
        <f>_xlfn.IFERROR(AF94/AB94*100-100," ")</f>
        <v>26.80873651563647</v>
      </c>
    </row>
    <row r="95" spans="1:36" ht="15">
      <c r="A95" s="50" t="s">
        <v>557</v>
      </c>
      <c r="B95" s="115" t="s">
        <v>558</v>
      </c>
      <c r="G95" s="134">
        <v>52027</v>
      </c>
      <c r="H95" s="134">
        <v>147250</v>
      </c>
      <c r="I95" s="134">
        <v>201450</v>
      </c>
      <c r="J95" s="134">
        <v>226489</v>
      </c>
      <c r="K95" s="134">
        <v>52053</v>
      </c>
      <c r="L95" s="134">
        <v>71324</v>
      </c>
      <c r="M95" s="134">
        <v>94324</v>
      </c>
      <c r="N95" s="177"/>
      <c r="O95" s="166">
        <f>_xlfn.IFERROR(K95/G95*100-100," ")</f>
        <v>0.049974051934569275</v>
      </c>
      <c r="P95" s="154">
        <f>_xlfn.IFERROR(L95/H95*100-100," ")</f>
        <v>-51.56264855687606</v>
      </c>
      <c r="Q95" s="154">
        <f>_xlfn.IFERROR(M95/I95*100-100," ")</f>
        <v>-53.17746339041946</v>
      </c>
      <c r="R95" s="172"/>
      <c r="T95" s="50" t="s">
        <v>557</v>
      </c>
      <c r="U95" s="115" t="s">
        <v>558</v>
      </c>
      <c r="Z95" s="134">
        <v>9414507</v>
      </c>
      <c r="AA95" s="134">
        <v>9491516</v>
      </c>
      <c r="AB95" s="134">
        <v>9524830</v>
      </c>
      <c r="AC95" s="134">
        <v>9535429</v>
      </c>
      <c r="AD95" s="134">
        <v>7019921</v>
      </c>
      <c r="AE95" s="134">
        <v>7053233</v>
      </c>
      <c r="AF95" s="134">
        <v>7056504</v>
      </c>
      <c r="AH95" s="166">
        <f>_xlfn.IFERROR(AD95/Z95*100-100," ")</f>
        <v>-25.43506526682704</v>
      </c>
      <c r="AI95" s="154">
        <f>_xlfn.IFERROR(AE95/AA95*100-100," ")</f>
        <v>-25.68907854129941</v>
      </c>
      <c r="AJ95" s="154">
        <f>_xlfn.IFERROR(AF95/AB95*100-100," ")</f>
        <v>-25.91464624565478</v>
      </c>
    </row>
    <row r="96" spans="1:36" ht="15">
      <c r="A96" s="50" t="s">
        <v>559</v>
      </c>
      <c r="B96" s="115" t="s">
        <v>560</v>
      </c>
      <c r="G96" s="134">
        <v>29104</v>
      </c>
      <c r="H96" s="134">
        <v>70566</v>
      </c>
      <c r="I96" s="134">
        <v>92163</v>
      </c>
      <c r="J96" s="134">
        <v>94078</v>
      </c>
      <c r="K96" s="134"/>
      <c r="L96" s="134"/>
      <c r="M96" s="134">
        <v>24810</v>
      </c>
      <c r="N96" s="177"/>
      <c r="O96" s="166">
        <f>_xlfn.IFERROR(K96/G96*100-100," ")</f>
        <v>-100</v>
      </c>
      <c r="P96" s="154">
        <f>_xlfn.IFERROR(L96/H96*100-100," ")</f>
        <v>-100</v>
      </c>
      <c r="Q96" s="154">
        <f>_xlfn.IFERROR(M96/I96*100-100," ")</f>
        <v>-73.08030337554116</v>
      </c>
      <c r="R96" s="172"/>
      <c r="T96" s="50" t="s">
        <v>559</v>
      </c>
      <c r="U96" s="115" t="s">
        <v>560</v>
      </c>
      <c r="Z96" s="134">
        <v>84773</v>
      </c>
      <c r="AA96" s="134">
        <v>109562</v>
      </c>
      <c r="AB96" s="134">
        <v>262000</v>
      </c>
      <c r="AC96" s="134">
        <v>2122932</v>
      </c>
      <c r="AD96" s="134">
        <v>10531</v>
      </c>
      <c r="AE96" s="134">
        <v>13162.999999999998</v>
      </c>
      <c r="AF96" s="134">
        <v>285645</v>
      </c>
      <c r="AH96" s="166">
        <f>_xlfn.IFERROR(AD96/Z96*100-100," ")</f>
        <v>-87.57741261958407</v>
      </c>
      <c r="AI96" s="154">
        <f>_xlfn.IFERROR(AE96/AA96*100-100," ")</f>
        <v>-87.98579799565543</v>
      </c>
      <c r="AJ96" s="154">
        <f>_xlfn.IFERROR(AF96/AB96*100-100," ")</f>
        <v>9.024809160305352</v>
      </c>
    </row>
    <row r="97" spans="1:36" ht="15">
      <c r="A97" s="50" t="s">
        <v>561</v>
      </c>
      <c r="B97" s="115" t="s">
        <v>562</v>
      </c>
      <c r="G97" s="134">
        <v>0</v>
      </c>
      <c r="H97" s="134">
        <v>2311</v>
      </c>
      <c r="I97" s="134">
        <v>3981</v>
      </c>
      <c r="J97" s="134">
        <v>57477</v>
      </c>
      <c r="K97" s="134">
        <v>1077</v>
      </c>
      <c r="L97" s="134">
        <v>1077</v>
      </c>
      <c r="M97" s="134">
        <v>2013</v>
      </c>
      <c r="N97" s="177"/>
      <c r="O97" s="166" t="str">
        <f>_xlfn.IFERROR(K97/G97*100-100," ")</f>
        <v> </v>
      </c>
      <c r="P97" s="154">
        <f>_xlfn.IFERROR(L97/H97*100-100," ")</f>
        <v>-53.39679792297707</v>
      </c>
      <c r="Q97" s="154">
        <f>_xlfn.IFERROR(M97/I97*100-100," ")</f>
        <v>-49.434815373021856</v>
      </c>
      <c r="R97" s="172"/>
      <c r="T97" s="50" t="s">
        <v>561</v>
      </c>
      <c r="U97" s="115" t="s">
        <v>562</v>
      </c>
      <c r="Z97" s="134">
        <v>0</v>
      </c>
      <c r="AA97" s="134">
        <v>25000</v>
      </c>
      <c r="AB97" s="134">
        <v>89321</v>
      </c>
      <c r="AC97" s="134">
        <v>97373</v>
      </c>
      <c r="AD97" s="134">
        <v>15282</v>
      </c>
      <c r="AE97" s="134">
        <v>47054</v>
      </c>
      <c r="AF97" s="134">
        <v>90717</v>
      </c>
      <c r="AH97" s="166" t="str">
        <f>_xlfn.IFERROR(AD97/Z97*100-100," ")</f>
        <v> </v>
      </c>
      <c r="AI97" s="154">
        <f>_xlfn.IFERROR(AE97/AA97*100-100," ")</f>
        <v>88.21600000000001</v>
      </c>
      <c r="AJ97" s="154">
        <f>_xlfn.IFERROR(AF97/AB97*100-100," ")</f>
        <v>1.5629023409948388</v>
      </c>
    </row>
    <row r="98" spans="1:36" ht="15">
      <c r="A98" s="50" t="s">
        <v>565</v>
      </c>
      <c r="B98" s="115" t="s">
        <v>566</v>
      </c>
      <c r="G98" s="134">
        <v>454583.99999999994</v>
      </c>
      <c r="H98" s="134">
        <v>1055603.9999999998</v>
      </c>
      <c r="I98" s="134">
        <v>1318888.9999999998</v>
      </c>
      <c r="J98" s="134">
        <v>1844068</v>
      </c>
      <c r="K98" s="134">
        <v>4469138.999999999</v>
      </c>
      <c r="L98" s="134">
        <v>8011834.999999999</v>
      </c>
      <c r="M98" s="134">
        <v>10491406.999999998</v>
      </c>
      <c r="N98" s="177"/>
      <c r="O98" s="166">
        <f>_xlfn.IFERROR(K98/G98*100-100," ")</f>
        <v>883.127210812523</v>
      </c>
      <c r="P98" s="154">
        <f>_xlfn.IFERROR(L98/H98*100-100," ")</f>
        <v>658.98111412992</v>
      </c>
      <c r="Q98" s="154">
        <f>_xlfn.IFERROR(M98/I98*100-100," ")</f>
        <v>695.4730837849129</v>
      </c>
      <c r="R98" s="172"/>
      <c r="T98" s="50" t="s">
        <v>565</v>
      </c>
      <c r="U98" s="115" t="s">
        <v>566</v>
      </c>
      <c r="Z98" s="134">
        <v>2128262</v>
      </c>
      <c r="AA98" s="134">
        <v>3956114.9999999995</v>
      </c>
      <c r="AB98" s="134">
        <v>5445856</v>
      </c>
      <c r="AC98" s="134">
        <v>6877073</v>
      </c>
      <c r="AD98" s="134">
        <v>3290675.0000000005</v>
      </c>
      <c r="AE98" s="134">
        <v>7443078.000000005</v>
      </c>
      <c r="AF98" s="134">
        <v>10913244.000000002</v>
      </c>
      <c r="AH98" s="166">
        <f>_xlfn.IFERROR(AD98/Z98*100-100," ")</f>
        <v>54.617946474635204</v>
      </c>
      <c r="AI98" s="154">
        <f>_xlfn.IFERROR(AE98/AA98*100-100," ")</f>
        <v>88.14109296620563</v>
      </c>
      <c r="AJ98" s="154">
        <f>_xlfn.IFERROR(AF98/AB98*100-100," ")</f>
        <v>100.39538320513805</v>
      </c>
    </row>
    <row r="99" spans="1:36" ht="15">
      <c r="A99" s="50" t="s">
        <v>567</v>
      </c>
      <c r="B99" s="115" t="s">
        <v>30</v>
      </c>
      <c r="G99" s="134">
        <v>926166.0000000002</v>
      </c>
      <c r="H99" s="134">
        <v>1834108.0000000005</v>
      </c>
      <c r="I99" s="134">
        <v>2779390.0000000005</v>
      </c>
      <c r="J99" s="134">
        <v>3325976.0000000005</v>
      </c>
      <c r="K99" s="134">
        <v>1151661.0000000002</v>
      </c>
      <c r="L99" s="134">
        <v>2146295.000000001</v>
      </c>
      <c r="M99" s="134">
        <v>3311703.0000000005</v>
      </c>
      <c r="N99" s="177"/>
      <c r="O99" s="166">
        <f>_xlfn.IFERROR(K99/G99*100-100," ")</f>
        <v>24.347147271655388</v>
      </c>
      <c r="P99" s="154">
        <f>_xlfn.IFERROR(L99/H99*100-100," ")</f>
        <v>17.021189591888827</v>
      </c>
      <c r="Q99" s="154">
        <f>_xlfn.IFERROR(M99/I99*100-100," ")</f>
        <v>19.15215209092642</v>
      </c>
      <c r="R99" s="172"/>
      <c r="T99" s="50" t="s">
        <v>567</v>
      </c>
      <c r="U99" s="115" t="s">
        <v>30</v>
      </c>
      <c r="Z99" s="134">
        <v>4894759</v>
      </c>
      <c r="AA99" s="134">
        <v>11115435</v>
      </c>
      <c r="AB99" s="134">
        <v>15847134</v>
      </c>
      <c r="AC99" s="134">
        <v>19917635</v>
      </c>
      <c r="AD99" s="134">
        <v>4507201.000000001</v>
      </c>
      <c r="AE99" s="134">
        <v>14241694.000000007</v>
      </c>
      <c r="AF99" s="134">
        <v>21169420.000000007</v>
      </c>
      <c r="AH99" s="166">
        <f>_xlfn.IFERROR(AD99/Z99*100-100," ")</f>
        <v>-7.9178157698877385</v>
      </c>
      <c r="AI99" s="154">
        <f>_xlfn.IFERROR(AE99/AA99*100-100," ")</f>
        <v>28.125386006035825</v>
      </c>
      <c r="AJ99" s="154">
        <f>_xlfn.IFERROR(AF99/AB99*100-100," ")</f>
        <v>33.585164358426</v>
      </c>
    </row>
    <row r="100" spans="1:36" ht="15">
      <c r="A100" s="50" t="s">
        <v>568</v>
      </c>
      <c r="B100" s="115" t="s">
        <v>569</v>
      </c>
      <c r="G100" s="134">
        <v>467296</v>
      </c>
      <c r="H100" s="134">
        <v>884255</v>
      </c>
      <c r="I100" s="134">
        <v>1586280</v>
      </c>
      <c r="J100" s="134">
        <v>2554232</v>
      </c>
      <c r="K100" s="134">
        <v>594227.9999999999</v>
      </c>
      <c r="L100" s="134">
        <v>1287151.9999999998</v>
      </c>
      <c r="M100" s="134">
        <v>2007616</v>
      </c>
      <c r="N100" s="177"/>
      <c r="O100" s="166">
        <f>_xlfn.IFERROR(K100/G100*100-100," ")</f>
        <v>27.163082928165423</v>
      </c>
      <c r="P100" s="154">
        <f>_xlfn.IFERROR(L100/H100*100-100," ")</f>
        <v>45.56344041028885</v>
      </c>
      <c r="Q100" s="154">
        <f>_xlfn.IFERROR(M100/I100*100-100," ")</f>
        <v>26.561262828756597</v>
      </c>
      <c r="R100" s="172"/>
      <c r="T100" s="50" t="s">
        <v>568</v>
      </c>
      <c r="U100" s="115" t="s">
        <v>569</v>
      </c>
      <c r="Z100" s="134">
        <v>380171</v>
      </c>
      <c r="AA100" s="134">
        <v>570549</v>
      </c>
      <c r="AB100" s="134">
        <v>845271</v>
      </c>
      <c r="AC100" s="134">
        <v>1017383</v>
      </c>
      <c r="AD100" s="134">
        <v>153974</v>
      </c>
      <c r="AE100" s="134">
        <v>431727</v>
      </c>
      <c r="AF100" s="134">
        <v>677581</v>
      </c>
      <c r="AH100" s="166">
        <f>_xlfn.IFERROR(AD100/Z100*100-100," ")</f>
        <v>-59.49875187744462</v>
      </c>
      <c r="AI100" s="154">
        <f>_xlfn.IFERROR(AE100/AA100*100-100," ")</f>
        <v>-24.331301956536606</v>
      </c>
      <c r="AJ100" s="154">
        <f>_xlfn.IFERROR(AF100/AB100*100-100," ")</f>
        <v>-19.838607973064256</v>
      </c>
    </row>
    <row r="101" spans="1:36" ht="15">
      <c r="A101" s="50" t="s">
        <v>570</v>
      </c>
      <c r="B101" s="115" t="s">
        <v>571</v>
      </c>
      <c r="G101" s="134">
        <v>11086</v>
      </c>
      <c r="H101" s="134">
        <v>16761</v>
      </c>
      <c r="I101" s="134">
        <v>20809</v>
      </c>
      <c r="J101" s="134">
        <v>118504</v>
      </c>
      <c r="K101" s="134">
        <v>69963</v>
      </c>
      <c r="L101" s="134">
        <v>101424</v>
      </c>
      <c r="M101" s="134">
        <v>128306</v>
      </c>
      <c r="N101" s="177"/>
      <c r="O101" s="166">
        <f>_xlfn.IFERROR(K101/G101*100-100," ")</f>
        <v>531.0932707919899</v>
      </c>
      <c r="P101" s="154">
        <f>_xlfn.IFERROR(L101/H101*100-100," ")</f>
        <v>505.1190263110793</v>
      </c>
      <c r="Q101" s="154">
        <f>_xlfn.IFERROR(M101/I101*100-100," ")</f>
        <v>516.588975923879</v>
      </c>
      <c r="R101" s="172"/>
      <c r="T101" s="50" t="s">
        <v>570</v>
      </c>
      <c r="U101" s="115" t="s">
        <v>571</v>
      </c>
      <c r="Z101" s="134">
        <v>0</v>
      </c>
      <c r="AA101" s="134">
        <v>0</v>
      </c>
      <c r="AB101" s="134">
        <v>0</v>
      </c>
      <c r="AC101" s="134">
        <v>0</v>
      </c>
      <c r="AD101" s="134">
        <v>6148</v>
      </c>
      <c r="AE101" s="134">
        <v>6148</v>
      </c>
      <c r="AF101" s="134">
        <v>6148</v>
      </c>
      <c r="AH101" s="166" t="str">
        <f>_xlfn.IFERROR(AD101/Z101*100-100," ")</f>
        <v> </v>
      </c>
      <c r="AI101" s="154" t="str">
        <f>_xlfn.IFERROR(AE101/AA101*100-100," ")</f>
        <v> </v>
      </c>
      <c r="AJ101" s="154" t="str">
        <f>_xlfn.IFERROR(AF101/AB101*100-100," ")</f>
        <v> </v>
      </c>
    </row>
    <row r="102" spans="1:36" ht="15">
      <c r="A102" s="50" t="s">
        <v>572</v>
      </c>
      <c r="B102" s="115" t="s">
        <v>573</v>
      </c>
      <c r="G102" s="134">
        <v>124903.00000000001</v>
      </c>
      <c r="H102" s="134">
        <v>297952</v>
      </c>
      <c r="I102" s="134">
        <v>368586</v>
      </c>
      <c r="J102" s="134">
        <v>479466</v>
      </c>
      <c r="K102" s="134">
        <v>99423.00000000001</v>
      </c>
      <c r="L102" s="134">
        <v>160672</v>
      </c>
      <c r="M102" s="134">
        <v>217998</v>
      </c>
      <c r="N102" s="177"/>
      <c r="O102" s="166">
        <f>_xlfn.IFERROR(K102/G102*100-100," ")</f>
        <v>-20.399830268288184</v>
      </c>
      <c r="P102" s="154">
        <f>_xlfn.IFERROR(L102/H102*100-100," ")</f>
        <v>-46.0745354956503</v>
      </c>
      <c r="Q102" s="154">
        <f>_xlfn.IFERROR(M102/I102*100-100," ")</f>
        <v>-40.855594081164234</v>
      </c>
      <c r="R102" s="172"/>
      <c r="T102" s="50" t="s">
        <v>572</v>
      </c>
      <c r="U102" s="115" t="s">
        <v>573</v>
      </c>
      <c r="Z102" s="134">
        <v>10832</v>
      </c>
      <c r="AA102" s="134">
        <v>34818</v>
      </c>
      <c r="AB102" s="134">
        <v>36509</v>
      </c>
      <c r="AC102" s="134">
        <v>42676</v>
      </c>
      <c r="AD102" s="134">
        <v>2280</v>
      </c>
      <c r="AE102" s="134">
        <v>25353</v>
      </c>
      <c r="AF102" s="134">
        <v>65395</v>
      </c>
      <c r="AH102" s="166">
        <f>_xlfn.IFERROR(AD102/Z102*100-100," ")</f>
        <v>-78.95125553914328</v>
      </c>
      <c r="AI102" s="154">
        <f>_xlfn.IFERROR(AE102/AA102*100-100," ")</f>
        <v>-27.18421506117525</v>
      </c>
      <c r="AJ102" s="154">
        <f>_xlfn.IFERROR(AF102/AB102*100-100," ")</f>
        <v>79.12021693281108</v>
      </c>
    </row>
    <row r="103" spans="1:36" ht="15">
      <c r="A103" s="50" t="s">
        <v>574</v>
      </c>
      <c r="B103" s="115" t="s">
        <v>575</v>
      </c>
      <c r="G103" s="134">
        <v>465329.99999999994</v>
      </c>
      <c r="H103" s="134">
        <v>778502</v>
      </c>
      <c r="I103" s="134">
        <v>1681432.9999999998</v>
      </c>
      <c r="J103" s="134">
        <v>2851935</v>
      </c>
      <c r="K103" s="134">
        <v>276382</v>
      </c>
      <c r="L103" s="134">
        <v>673247</v>
      </c>
      <c r="M103" s="134">
        <v>1207943</v>
      </c>
      <c r="N103" s="177"/>
      <c r="O103" s="166">
        <f>_xlfn.IFERROR(K103/G103*100-100," ")</f>
        <v>-40.605161928094034</v>
      </c>
      <c r="P103" s="154">
        <f>_xlfn.IFERROR(L103/H103*100-100," ")</f>
        <v>-13.520196479906275</v>
      </c>
      <c r="Q103" s="154">
        <f>_xlfn.IFERROR(M103/I103*100-100," ")</f>
        <v>-28.15990883966235</v>
      </c>
      <c r="R103" s="172"/>
      <c r="T103" s="50" t="s">
        <v>574</v>
      </c>
      <c r="U103" s="115" t="s">
        <v>575</v>
      </c>
      <c r="Z103" s="134">
        <v>1836076.9999999998</v>
      </c>
      <c r="AA103" s="134">
        <v>3117500</v>
      </c>
      <c r="AB103" s="134">
        <v>3310154</v>
      </c>
      <c r="AC103" s="134">
        <v>3658223</v>
      </c>
      <c r="AD103" s="134">
        <v>1524210.9999999998</v>
      </c>
      <c r="AE103" s="134">
        <v>2500758.0000000005</v>
      </c>
      <c r="AF103" s="134">
        <v>2686374</v>
      </c>
      <c r="AH103" s="166">
        <f>_xlfn.IFERROR(AD103/Z103*100-100," ")</f>
        <v>-16.985453224456265</v>
      </c>
      <c r="AI103" s="154">
        <f>_xlfn.IFERROR(AE103/AA103*100-100," ")</f>
        <v>-19.783223736968708</v>
      </c>
      <c r="AJ103" s="154">
        <f>_xlfn.IFERROR(AF103/AB103*100-100," ")</f>
        <v>-18.844440470141265</v>
      </c>
    </row>
    <row r="104" spans="1:36" ht="15">
      <c r="A104" s="50" t="s">
        <v>576</v>
      </c>
      <c r="B104" s="115" t="s">
        <v>577</v>
      </c>
      <c r="G104" s="134">
        <v>8152710.999999998</v>
      </c>
      <c r="H104" s="134">
        <v>10415113.999999998</v>
      </c>
      <c r="I104" s="134">
        <v>12715840.999999998</v>
      </c>
      <c r="J104" s="134">
        <v>16668703.999999998</v>
      </c>
      <c r="K104" s="134">
        <v>3921585.0000000014</v>
      </c>
      <c r="L104" s="134">
        <v>7824298.000000004</v>
      </c>
      <c r="M104" s="134">
        <v>15126086</v>
      </c>
      <c r="N104" s="177"/>
      <c r="O104" s="166">
        <f>_xlfn.IFERROR(K104/G104*100-100," ")</f>
        <v>-51.89839306213599</v>
      </c>
      <c r="P104" s="154">
        <f>_xlfn.IFERROR(L104/H104*100-100," ")</f>
        <v>-24.87554144870613</v>
      </c>
      <c r="Q104" s="154">
        <f>_xlfn.IFERROR(M104/I104*100-100," ")</f>
        <v>18.95466450075935</v>
      </c>
      <c r="R104" s="172"/>
      <c r="T104" s="50" t="s">
        <v>576</v>
      </c>
      <c r="U104" s="115" t="s">
        <v>577</v>
      </c>
      <c r="Z104" s="134">
        <v>10042165.999999996</v>
      </c>
      <c r="AA104" s="134">
        <v>21447023.999999996</v>
      </c>
      <c r="AB104" s="134">
        <v>33204979.000000004</v>
      </c>
      <c r="AC104" s="134">
        <v>42490072</v>
      </c>
      <c r="AD104" s="134">
        <v>6176627.000000004</v>
      </c>
      <c r="AE104" s="134">
        <v>13307139</v>
      </c>
      <c r="AF104" s="134">
        <v>19614148</v>
      </c>
      <c r="AH104" s="166">
        <f>_xlfn.IFERROR(AD104/Z104*100-100," ")</f>
        <v>-38.493080078540764</v>
      </c>
      <c r="AI104" s="154">
        <f>_xlfn.IFERROR(AE104/AA104*100-100," ")</f>
        <v>-37.95344752726532</v>
      </c>
      <c r="AJ104" s="154">
        <f>_xlfn.IFERROR(AF104/AB104*100-100," ")</f>
        <v>-40.93009966969111</v>
      </c>
    </row>
    <row r="105" spans="1:36" ht="15">
      <c r="A105" s="50" t="s">
        <v>578</v>
      </c>
      <c r="B105" s="115" t="s">
        <v>579</v>
      </c>
      <c r="G105" s="134">
        <v>139524.99999999994</v>
      </c>
      <c r="H105" s="134">
        <v>231786.99999999997</v>
      </c>
      <c r="I105" s="134">
        <v>360196</v>
      </c>
      <c r="J105" s="134">
        <v>551485</v>
      </c>
      <c r="K105" s="134">
        <v>155974.99999999997</v>
      </c>
      <c r="L105" s="134">
        <v>244695.99999999994</v>
      </c>
      <c r="M105" s="134">
        <v>579074</v>
      </c>
      <c r="N105" s="177"/>
      <c r="O105" s="166">
        <f>_xlfn.IFERROR(K105/G105*100-100," ")</f>
        <v>11.790001791793614</v>
      </c>
      <c r="P105" s="154">
        <f>_xlfn.IFERROR(L105/H105*100-100," ")</f>
        <v>5.569337365771148</v>
      </c>
      <c r="Q105" s="154">
        <f>_xlfn.IFERROR(M105/I105*100-100," ")</f>
        <v>60.76636053704095</v>
      </c>
      <c r="R105" s="172"/>
      <c r="T105" s="50" t="s">
        <v>578</v>
      </c>
      <c r="U105" s="115" t="s">
        <v>579</v>
      </c>
      <c r="Z105" s="134">
        <v>208234.99999999994</v>
      </c>
      <c r="AA105" s="134">
        <v>371607.99999999994</v>
      </c>
      <c r="AB105" s="134">
        <v>809261</v>
      </c>
      <c r="AC105" s="134">
        <v>1180909</v>
      </c>
      <c r="AD105" s="134">
        <v>183923</v>
      </c>
      <c r="AE105" s="134">
        <v>398382</v>
      </c>
      <c r="AF105" s="134">
        <v>842559</v>
      </c>
      <c r="AH105" s="166">
        <f>_xlfn.IFERROR(AD105/Z105*100-100," ")</f>
        <v>-11.675270727783499</v>
      </c>
      <c r="AI105" s="154">
        <f>_xlfn.IFERROR(AE105/AA105*100-100," ")</f>
        <v>7.204904092484583</v>
      </c>
      <c r="AJ105" s="154">
        <f>_xlfn.IFERROR(AF105/AB105*100-100," ")</f>
        <v>4.114618151622281</v>
      </c>
    </row>
    <row r="106" spans="1:36" ht="15">
      <c r="A106" s="50" t="s">
        <v>582</v>
      </c>
      <c r="B106" s="115" t="s">
        <v>583</v>
      </c>
      <c r="G106" s="134">
        <v>484320</v>
      </c>
      <c r="H106" s="134">
        <v>1195047.0000000002</v>
      </c>
      <c r="I106" s="134">
        <v>2007898.0000000005</v>
      </c>
      <c r="J106" s="134">
        <v>2564675.0000000005</v>
      </c>
      <c r="K106" s="134">
        <v>407014.9999999999</v>
      </c>
      <c r="L106" s="134">
        <v>848464.9999999998</v>
      </c>
      <c r="M106" s="134">
        <v>3478656.0000000005</v>
      </c>
      <c r="N106" s="177"/>
      <c r="O106" s="166">
        <f>_xlfn.IFERROR(K106/G106*100-100," ")</f>
        <v>-15.961554344235239</v>
      </c>
      <c r="P106" s="154">
        <f>_xlfn.IFERROR(L106/H106*100-100," ")</f>
        <v>-29.001537178035704</v>
      </c>
      <c r="Q106" s="154">
        <f>_xlfn.IFERROR(M106/I106*100-100," ")</f>
        <v>73.248641116232</v>
      </c>
      <c r="R106" s="172"/>
      <c r="T106" s="50" t="s">
        <v>582</v>
      </c>
      <c r="U106" s="115" t="s">
        <v>583</v>
      </c>
      <c r="Z106" s="134">
        <v>56626.99999999999</v>
      </c>
      <c r="AA106" s="134">
        <v>290751</v>
      </c>
      <c r="AB106" s="134">
        <v>653119</v>
      </c>
      <c r="AC106" s="134">
        <v>1013262</v>
      </c>
      <c r="AD106" s="134">
        <v>385025</v>
      </c>
      <c r="AE106" s="134">
        <v>741819</v>
      </c>
      <c r="AF106" s="134">
        <v>1100149</v>
      </c>
      <c r="AH106" s="166">
        <f>_xlfn.IFERROR(AD106/Z106*100-100," ")</f>
        <v>579.9318346371873</v>
      </c>
      <c r="AI106" s="154">
        <f>_xlfn.IFERROR(AE106/AA106*100-100," ")</f>
        <v>155.13893331407286</v>
      </c>
      <c r="AJ106" s="154">
        <f>_xlfn.IFERROR(AF106/AB106*100-100," ")</f>
        <v>68.44541346982709</v>
      </c>
    </row>
    <row r="107" spans="1:36" ht="15">
      <c r="A107" s="50" t="s">
        <v>584</v>
      </c>
      <c r="B107" s="115" t="s">
        <v>585</v>
      </c>
      <c r="G107" s="134">
        <v>813288.9999999995</v>
      </c>
      <c r="H107" s="134">
        <v>1092909.9999999995</v>
      </c>
      <c r="I107" s="134">
        <v>1512869.9999999995</v>
      </c>
      <c r="J107" s="134">
        <v>2063407.9999999995</v>
      </c>
      <c r="K107" s="134">
        <v>435227.00000000006</v>
      </c>
      <c r="L107" s="134">
        <v>721235.9999999998</v>
      </c>
      <c r="M107" s="134">
        <v>1025661</v>
      </c>
      <c r="N107" s="177"/>
      <c r="O107" s="166">
        <f>_xlfn.IFERROR(K107/G107*100-100," ")</f>
        <v>-46.485566631295846</v>
      </c>
      <c r="P107" s="154">
        <f>_xlfn.IFERROR(L107/H107*100-100," ")</f>
        <v>-34.00774080207884</v>
      </c>
      <c r="Q107" s="154">
        <f>_xlfn.IFERROR(M107/I107*100-100," ")</f>
        <v>-32.20428721568936</v>
      </c>
      <c r="R107" s="172"/>
      <c r="T107" s="50" t="s">
        <v>584</v>
      </c>
      <c r="U107" s="115" t="s">
        <v>585</v>
      </c>
      <c r="Z107" s="134">
        <v>2169043</v>
      </c>
      <c r="AA107" s="134">
        <v>7312479.000000001</v>
      </c>
      <c r="AB107" s="134">
        <v>11502345</v>
      </c>
      <c r="AC107" s="134">
        <v>13540642</v>
      </c>
      <c r="AD107" s="134">
        <v>3369100.000000001</v>
      </c>
      <c r="AE107" s="134">
        <v>4078963</v>
      </c>
      <c r="AF107" s="134">
        <v>6314262.000000001</v>
      </c>
      <c r="AH107" s="166">
        <f>_xlfn.IFERROR(AD107/Z107*100-100," ")</f>
        <v>55.32656567896538</v>
      </c>
      <c r="AI107" s="154">
        <f>_xlfn.IFERROR(AE107/AA107*100-100," ")</f>
        <v>-44.21914921054817</v>
      </c>
      <c r="AJ107" s="154">
        <f>_xlfn.IFERROR(AF107/AB107*100-100," ")</f>
        <v>-45.10456780769486</v>
      </c>
    </row>
    <row r="108" spans="1:36" ht="15">
      <c r="A108" s="50" t="s">
        <v>586</v>
      </c>
      <c r="B108" s="115" t="s">
        <v>587</v>
      </c>
      <c r="G108" s="134">
        <v>28740</v>
      </c>
      <c r="H108" s="134">
        <v>28740</v>
      </c>
      <c r="I108" s="134">
        <v>28740</v>
      </c>
      <c r="J108" s="134">
        <v>28740</v>
      </c>
      <c r="K108" s="134"/>
      <c r="L108" s="134">
        <v>1100</v>
      </c>
      <c r="M108" s="134">
        <v>1100</v>
      </c>
      <c r="N108" s="177"/>
      <c r="O108" s="166">
        <f>_xlfn.IFERROR(K108/G108*100-100," ")</f>
        <v>-100</v>
      </c>
      <c r="P108" s="154">
        <f>_xlfn.IFERROR(L108/H108*100-100," ")</f>
        <v>-96.17258176757133</v>
      </c>
      <c r="Q108" s="154">
        <f>_xlfn.IFERROR(M108/I108*100-100," ")</f>
        <v>-96.17258176757133</v>
      </c>
      <c r="R108" s="172"/>
      <c r="T108" s="50" t="s">
        <v>586</v>
      </c>
      <c r="U108" s="115" t="s">
        <v>587</v>
      </c>
      <c r="Z108" s="134">
        <v>0</v>
      </c>
      <c r="AA108" s="134">
        <v>1365</v>
      </c>
      <c r="AB108" s="134">
        <v>1365</v>
      </c>
      <c r="AC108" s="134">
        <v>1365</v>
      </c>
      <c r="AD108" s="134"/>
      <c r="AE108" s="134"/>
      <c r="AF108" s="134">
        <v>0</v>
      </c>
      <c r="AH108" s="166" t="str">
        <f>_xlfn.IFERROR(AD108/Z108*100-100," ")</f>
        <v> </v>
      </c>
      <c r="AI108" s="154">
        <f>_xlfn.IFERROR(AE108/AA108*100-100," ")</f>
        <v>-100</v>
      </c>
      <c r="AJ108" s="154">
        <f>_xlfn.IFERROR(AF108/AB108*100-100," ")</f>
        <v>-100</v>
      </c>
    </row>
    <row r="109" spans="1:36" ht="15">
      <c r="A109" s="50" t="s">
        <v>588</v>
      </c>
      <c r="B109" s="115" t="s">
        <v>589</v>
      </c>
      <c r="G109" s="134">
        <v>205730</v>
      </c>
      <c r="H109" s="134">
        <v>375432</v>
      </c>
      <c r="I109" s="134">
        <v>532933</v>
      </c>
      <c r="J109" s="134">
        <v>691806</v>
      </c>
      <c r="K109" s="134">
        <v>123611.00000000001</v>
      </c>
      <c r="L109" s="134">
        <v>214805</v>
      </c>
      <c r="M109" s="134">
        <v>315641</v>
      </c>
      <c r="N109" s="177"/>
      <c r="O109" s="166">
        <f>_xlfn.IFERROR(K109/G109*100-100," ")</f>
        <v>-39.91590920138044</v>
      </c>
      <c r="P109" s="154">
        <f>_xlfn.IFERROR(L109/H109*100-100," ")</f>
        <v>-42.78457883185237</v>
      </c>
      <c r="Q109" s="154">
        <f>_xlfn.IFERROR(M109/I109*100-100," ")</f>
        <v>-40.77285512437774</v>
      </c>
      <c r="R109" s="172"/>
      <c r="T109" s="50" t="s">
        <v>588</v>
      </c>
      <c r="U109" s="115" t="s">
        <v>589</v>
      </c>
      <c r="Z109" s="134">
        <v>0</v>
      </c>
      <c r="AA109" s="134">
        <v>0</v>
      </c>
      <c r="AB109" s="134">
        <v>0</v>
      </c>
      <c r="AC109" s="134">
        <v>0</v>
      </c>
      <c r="AD109" s="134">
        <v>4344</v>
      </c>
      <c r="AE109" s="134">
        <v>5104</v>
      </c>
      <c r="AF109" s="134">
        <v>6438</v>
      </c>
      <c r="AH109" s="166" t="str">
        <f>_xlfn.IFERROR(AD109/Z109*100-100," ")</f>
        <v> </v>
      </c>
      <c r="AI109" s="154" t="str">
        <f>_xlfn.IFERROR(AE109/AA109*100-100," ")</f>
        <v> </v>
      </c>
      <c r="AJ109" s="154" t="str">
        <f>_xlfn.IFERROR(AF109/AB109*100-100," ")</f>
        <v> </v>
      </c>
    </row>
    <row r="110" spans="1:36" ht="15">
      <c r="A110" s="50" t="s">
        <v>590</v>
      </c>
      <c r="B110" s="115" t="s">
        <v>591</v>
      </c>
      <c r="G110" s="134">
        <v>0</v>
      </c>
      <c r="H110" s="134">
        <v>6850</v>
      </c>
      <c r="I110" s="134">
        <v>72027</v>
      </c>
      <c r="J110" s="134">
        <v>72452</v>
      </c>
      <c r="K110" s="134"/>
      <c r="L110" s="134">
        <v>1290</v>
      </c>
      <c r="M110" s="134">
        <v>1290</v>
      </c>
      <c r="N110" s="177"/>
      <c r="O110" s="166" t="str">
        <f>_xlfn.IFERROR(K110/G110*100-100," ")</f>
        <v> </v>
      </c>
      <c r="P110" s="154">
        <f>_xlfn.IFERROR(L110/H110*100-100," ")</f>
        <v>-81.16788321167883</v>
      </c>
      <c r="Q110" s="154">
        <f>_xlfn.IFERROR(M110/I110*100-100," ")</f>
        <v>-98.20900495647466</v>
      </c>
      <c r="R110" s="172"/>
      <c r="T110" s="50" t="s">
        <v>590</v>
      </c>
      <c r="U110" s="115" t="s">
        <v>591</v>
      </c>
      <c r="Z110" s="134">
        <v>0</v>
      </c>
      <c r="AA110" s="134">
        <v>0</v>
      </c>
      <c r="AB110" s="134">
        <v>0</v>
      </c>
      <c r="AC110" s="134">
        <v>0</v>
      </c>
      <c r="AD110" s="134"/>
      <c r="AE110" s="134"/>
      <c r="AF110" s="134">
        <v>0</v>
      </c>
      <c r="AH110" s="166" t="str">
        <f>_xlfn.IFERROR(AD110/Z110*100-100," ")</f>
        <v> </v>
      </c>
      <c r="AI110" s="154" t="str">
        <f>_xlfn.IFERROR(AE110/AA110*100-100," ")</f>
        <v> </v>
      </c>
      <c r="AJ110" s="154" t="str">
        <f>_xlfn.IFERROR(AF110/AB110*100-100," ")</f>
        <v> </v>
      </c>
    </row>
    <row r="111" spans="1:36" ht="15">
      <c r="A111" s="50" t="s">
        <v>592</v>
      </c>
      <c r="B111" s="115" t="s">
        <v>593</v>
      </c>
      <c r="G111" s="134">
        <v>0</v>
      </c>
      <c r="H111" s="134">
        <v>0</v>
      </c>
      <c r="I111" s="134">
        <v>0</v>
      </c>
      <c r="J111" s="134">
        <v>245</v>
      </c>
      <c r="K111" s="134"/>
      <c r="L111" s="134"/>
      <c r="N111" s="177"/>
      <c r="O111" s="166" t="str">
        <f>_xlfn.IFERROR(K111/G111*100-100," ")</f>
        <v> </v>
      </c>
      <c r="P111" s="154" t="str">
        <f>_xlfn.IFERROR(L111/H111*100-100," ")</f>
        <v> </v>
      </c>
      <c r="Q111" s="154" t="str">
        <f>_xlfn.IFERROR(M111/I111*100-100," ")</f>
        <v> </v>
      </c>
      <c r="R111" s="172"/>
      <c r="T111" s="50" t="s">
        <v>592</v>
      </c>
      <c r="U111" s="115" t="s">
        <v>593</v>
      </c>
      <c r="Z111" s="134">
        <v>0</v>
      </c>
      <c r="AA111" s="134">
        <v>0</v>
      </c>
      <c r="AB111" s="134">
        <v>0</v>
      </c>
      <c r="AC111" s="134">
        <v>0</v>
      </c>
      <c r="AD111" s="134"/>
      <c r="AE111" s="134"/>
      <c r="AH111" s="166" t="str">
        <f>_xlfn.IFERROR(AD111/Z111*100-100," ")</f>
        <v> </v>
      </c>
      <c r="AI111" s="154" t="str">
        <f>_xlfn.IFERROR(AE111/AA111*100-100," ")</f>
        <v> </v>
      </c>
      <c r="AJ111" s="154" t="str">
        <f>_xlfn.IFERROR(AF111/AB111*100-100," ")</f>
        <v> </v>
      </c>
    </row>
    <row r="112" spans="1:36" ht="15">
      <c r="A112" s="50" t="s">
        <v>598</v>
      </c>
      <c r="B112" s="115" t="s">
        <v>599</v>
      </c>
      <c r="G112" s="134">
        <v>85466</v>
      </c>
      <c r="H112" s="134">
        <v>165703</v>
      </c>
      <c r="I112" s="134">
        <v>284469</v>
      </c>
      <c r="J112" s="134">
        <v>287139</v>
      </c>
      <c r="K112" s="134">
        <v>3991749.9999999995</v>
      </c>
      <c r="L112" s="134">
        <v>8292400.000000001</v>
      </c>
      <c r="M112" s="134">
        <v>12794996</v>
      </c>
      <c r="N112" s="177"/>
      <c r="O112" s="166">
        <f>_xlfn.IFERROR(K112/G112*100-100," ")</f>
        <v>4570.570753282006</v>
      </c>
      <c r="P112" s="154">
        <f>_xlfn.IFERROR(L112/H112*100-100," ")</f>
        <v>4904.37529797288</v>
      </c>
      <c r="Q112" s="154">
        <f>_xlfn.IFERROR(M112/I112*100-100," ")</f>
        <v>4397.852490078005</v>
      </c>
      <c r="R112" s="172"/>
      <c r="T112" s="50" t="s">
        <v>598</v>
      </c>
      <c r="U112" s="115" t="s">
        <v>599</v>
      </c>
      <c r="Z112" s="134">
        <v>35365</v>
      </c>
      <c r="AA112" s="134">
        <v>66626</v>
      </c>
      <c r="AB112" s="134">
        <v>148903</v>
      </c>
      <c r="AC112" s="134">
        <v>839268.0000000001</v>
      </c>
      <c r="AD112" s="134">
        <v>3574459.0000000005</v>
      </c>
      <c r="AE112" s="134">
        <v>7543753.999999998</v>
      </c>
      <c r="AF112" s="134">
        <v>11314521</v>
      </c>
      <c r="AH112" s="166">
        <f>_xlfn.IFERROR(AD112/Z112*100-100," ")</f>
        <v>10007.334935670862</v>
      </c>
      <c r="AI112" s="154">
        <f>_xlfn.IFERROR(AE112/AA112*100-100," ")</f>
        <v>11222.537748026294</v>
      </c>
      <c r="AJ112" s="154">
        <f>_xlfn.IFERROR(AF112/AB112*100-100," ")</f>
        <v>7498.584984855913</v>
      </c>
    </row>
    <row r="113" spans="1:36" ht="15">
      <c r="A113" s="50" t="s">
        <v>594</v>
      </c>
      <c r="B113" s="115" t="s">
        <v>595</v>
      </c>
      <c r="G113" s="134">
        <v>0</v>
      </c>
      <c r="H113" s="134">
        <v>8640</v>
      </c>
      <c r="I113" s="134">
        <v>27631</v>
      </c>
      <c r="J113" s="134">
        <v>27631</v>
      </c>
      <c r="K113" s="134">
        <v>28403</v>
      </c>
      <c r="L113" s="134">
        <v>58039</v>
      </c>
      <c r="M113" s="134">
        <v>86965</v>
      </c>
      <c r="N113" s="177"/>
      <c r="O113" s="166" t="str">
        <f>_xlfn.IFERROR(K113/G113*100-100," ")</f>
        <v> </v>
      </c>
      <c r="P113" s="154">
        <f>_xlfn.IFERROR(L113/H113*100-100," ")</f>
        <v>571.7476851851852</v>
      </c>
      <c r="Q113" s="154">
        <f>_xlfn.IFERROR(M113/I113*100-100," ")</f>
        <v>214.73707068148093</v>
      </c>
      <c r="R113" s="172"/>
      <c r="T113" s="50" t="s">
        <v>594</v>
      </c>
      <c r="U113" s="115" t="s">
        <v>595</v>
      </c>
      <c r="Z113" s="134">
        <v>18099.999999999996</v>
      </c>
      <c r="AA113" s="134">
        <v>250418.00000000003</v>
      </c>
      <c r="AB113" s="134">
        <v>272059.00000000006</v>
      </c>
      <c r="AC113" s="134">
        <v>292481.00000000006</v>
      </c>
      <c r="AD113" s="134">
        <v>146457</v>
      </c>
      <c r="AE113" s="134">
        <v>265895.99999999994</v>
      </c>
      <c r="AF113" s="134">
        <v>442557</v>
      </c>
      <c r="AH113" s="166">
        <f>_xlfn.IFERROR(AD113/Z113*100-100," ")</f>
        <v>709.1546961325969</v>
      </c>
      <c r="AI113" s="154">
        <f>_xlfn.IFERROR(AE113/AA113*100-100," ")</f>
        <v>6.180865592728921</v>
      </c>
      <c r="AJ113" s="154">
        <f>_xlfn.IFERROR(AF113/AB113*100-100," ")</f>
        <v>62.669494484652205</v>
      </c>
    </row>
    <row r="114" spans="1:36" ht="15">
      <c r="A114" s="50" t="s">
        <v>596</v>
      </c>
      <c r="B114" s="115" t="s">
        <v>597</v>
      </c>
      <c r="G114" s="134">
        <v>0</v>
      </c>
      <c r="H114" s="134">
        <v>3810</v>
      </c>
      <c r="I114" s="134">
        <v>13356</v>
      </c>
      <c r="J114" s="134">
        <v>13356</v>
      </c>
      <c r="K114" s="134">
        <v>12456</v>
      </c>
      <c r="L114" s="134">
        <v>17867</v>
      </c>
      <c r="M114" s="134">
        <v>17867</v>
      </c>
      <c r="N114" s="177"/>
      <c r="O114" s="166" t="str">
        <f>_xlfn.IFERROR(K114/G114*100-100," ")</f>
        <v> </v>
      </c>
      <c r="P114" s="154">
        <f>_xlfn.IFERROR(L114/H114*100-100," ")</f>
        <v>368.9501312335958</v>
      </c>
      <c r="Q114" s="154">
        <f>_xlfn.IFERROR(M114/I114*100-100," ")</f>
        <v>33.77508235998803</v>
      </c>
      <c r="R114" s="172"/>
      <c r="T114" s="50" t="s">
        <v>596</v>
      </c>
      <c r="U114" s="115" t="s">
        <v>597</v>
      </c>
      <c r="Z114" s="134">
        <v>200</v>
      </c>
      <c r="AA114" s="134">
        <v>200</v>
      </c>
      <c r="AB114" s="134">
        <v>200</v>
      </c>
      <c r="AC114" s="134">
        <v>200</v>
      </c>
      <c r="AD114" s="134"/>
      <c r="AE114" s="134"/>
      <c r="AF114" s="134">
        <v>0</v>
      </c>
      <c r="AH114" s="166">
        <f>_xlfn.IFERROR(AD114/Z114*100-100," ")</f>
        <v>-100</v>
      </c>
      <c r="AI114" s="154">
        <f>_xlfn.IFERROR(AE114/AA114*100-100," ")</f>
        <v>-100</v>
      </c>
      <c r="AJ114" s="154">
        <f>_xlfn.IFERROR(AF114/AB114*100-100," ")</f>
        <v>-100</v>
      </c>
    </row>
    <row r="115" spans="1:36" ht="15">
      <c r="A115" s="22"/>
      <c r="B115" s="22" t="s">
        <v>165</v>
      </c>
      <c r="C115" s="22"/>
      <c r="D115" s="22"/>
      <c r="E115" s="22"/>
      <c r="F115" s="22"/>
      <c r="G115" s="98">
        <f aca="true" t="shared" si="0" ref="G115:M115">SUM(G6:G114)</f>
        <v>475241836</v>
      </c>
      <c r="H115" s="98">
        <f t="shared" si="0"/>
        <v>1067153672</v>
      </c>
      <c r="I115" s="98">
        <f t="shared" si="0"/>
        <v>1652657827</v>
      </c>
      <c r="J115" s="98">
        <f t="shared" si="0"/>
        <v>2276513086</v>
      </c>
      <c r="K115" s="98">
        <f t="shared" si="0"/>
        <v>593066434</v>
      </c>
      <c r="L115" s="98">
        <f t="shared" si="0"/>
        <v>1241198965</v>
      </c>
      <c r="M115" s="98">
        <f t="shared" si="0"/>
        <v>2018258594</v>
      </c>
      <c r="N115" s="174"/>
      <c r="O115" s="167">
        <f>_xlfn.IFERROR(K115/G115*100-100," ")</f>
        <v>24.79255593146054</v>
      </c>
      <c r="P115" s="155">
        <f>_xlfn.IFERROR(L115/H115*100-100," ")</f>
        <v>16.30929992245764</v>
      </c>
      <c r="Q115" s="155">
        <f>_xlfn.IFERROR(M115/I115*100-100," ")</f>
        <v>22.1219880502221</v>
      </c>
      <c r="R115" s="173"/>
      <c r="T115" s="22"/>
      <c r="U115" s="22" t="s">
        <v>165</v>
      </c>
      <c r="V115" s="22"/>
      <c r="W115" s="22"/>
      <c r="X115" s="22"/>
      <c r="Y115" s="22"/>
      <c r="Z115" s="98">
        <f aca="true" t="shared" si="1" ref="Z115:AG115">SUM(Z6:Z114)</f>
        <v>358302958.0000001</v>
      </c>
      <c r="AA115" s="98">
        <f t="shared" si="1"/>
        <v>743583189</v>
      </c>
      <c r="AB115" s="98">
        <f t="shared" si="1"/>
        <v>1107143454</v>
      </c>
      <c r="AC115" s="98">
        <f t="shared" si="1"/>
        <v>1468789456</v>
      </c>
      <c r="AD115" s="98">
        <f t="shared" si="1"/>
        <v>365195623.99999994</v>
      </c>
      <c r="AE115" s="98">
        <f t="shared" si="1"/>
        <v>730792353</v>
      </c>
      <c r="AF115" s="98">
        <f t="shared" si="1"/>
        <v>1102929532</v>
      </c>
      <c r="AG115" s="98">
        <f t="shared" si="1"/>
        <v>0</v>
      </c>
      <c r="AH115" s="167">
        <f>_xlfn.IFERROR(AD115/Z115*100-100," ")</f>
        <v>1.9236977664024266</v>
      </c>
      <c r="AI115" s="155">
        <f>_xlfn.IFERROR(AE115/AA115*100-100," ")</f>
        <v>-1.7201620732176082</v>
      </c>
      <c r="AJ115" s="155">
        <f>_xlfn.IFERROR(AF115/AB115*100-100," ")</f>
        <v>-0.38061210449066607</v>
      </c>
    </row>
    <row r="116" ht="15">
      <c r="A116" s="39" t="s">
        <v>47</v>
      </c>
    </row>
  </sheetData>
  <sheetProtection/>
  <mergeCells count="6">
    <mergeCell ref="T4:T5"/>
    <mergeCell ref="A4:A5"/>
    <mergeCell ref="B4:B5"/>
    <mergeCell ref="U4:U5"/>
    <mergeCell ref="V4:AK4"/>
    <mergeCell ref="C4:R4"/>
  </mergeCells>
  <hyperlinks>
    <hyperlink ref="L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16" customWidth="1"/>
    <col min="2" max="4" width="15.8515625" style="16" bestFit="1" customWidth="1"/>
    <col min="5" max="5" width="8.7109375" style="16" customWidth="1"/>
    <col min="6" max="8" width="15.8515625" style="16" bestFit="1" customWidth="1"/>
    <col min="9" max="9" width="8.7109375" style="16" customWidth="1"/>
    <col min="10" max="11" width="15.8515625" style="17" bestFit="1" customWidth="1"/>
    <col min="12" max="12" width="17.8515625" style="17" bestFit="1" customWidth="1"/>
    <col min="13" max="13" width="8.7109375" style="17" customWidth="1"/>
    <col min="14" max="16384" width="9.140625" style="17" customWidth="1"/>
  </cols>
  <sheetData>
    <row r="1" spans="1:13" ht="15">
      <c r="A1" s="1" t="s">
        <v>123</v>
      </c>
      <c r="M1" s="73" t="s">
        <v>118</v>
      </c>
    </row>
    <row r="2" ht="15">
      <c r="A2" s="1"/>
    </row>
    <row r="3" spans="1:13" ht="15">
      <c r="A3" s="178" t="s">
        <v>4</v>
      </c>
      <c r="B3" s="180" t="s">
        <v>16</v>
      </c>
      <c r="C3" s="180"/>
      <c r="D3" s="180"/>
      <c r="E3" s="181"/>
      <c r="F3" s="182" t="s">
        <v>17</v>
      </c>
      <c r="G3" s="182"/>
      <c r="H3" s="182"/>
      <c r="I3" s="183"/>
      <c r="J3" s="184" t="s">
        <v>45</v>
      </c>
      <c r="K3" s="184"/>
      <c r="L3" s="184"/>
      <c r="M3" s="185"/>
    </row>
    <row r="4" spans="1:13" ht="30">
      <c r="A4" s="179"/>
      <c r="B4" s="2">
        <v>2015</v>
      </c>
      <c r="C4" s="2">
        <v>2016</v>
      </c>
      <c r="D4" s="2">
        <v>2017</v>
      </c>
      <c r="E4" s="3" t="s">
        <v>46</v>
      </c>
      <c r="F4" s="2">
        <v>2015</v>
      </c>
      <c r="G4" s="2">
        <v>2016</v>
      </c>
      <c r="H4" s="2">
        <v>2017</v>
      </c>
      <c r="I4" s="3" t="s">
        <v>46</v>
      </c>
      <c r="J4" s="2">
        <v>2015</v>
      </c>
      <c r="K4" s="2">
        <v>2016</v>
      </c>
      <c r="L4" s="2">
        <v>2017</v>
      </c>
      <c r="M4" s="3" t="s">
        <v>46</v>
      </c>
    </row>
    <row r="5" spans="1:13" ht="15" customHeight="1">
      <c r="A5" s="4" t="s">
        <v>9</v>
      </c>
      <c r="B5" s="5">
        <v>860610311.9999998</v>
      </c>
      <c r="C5" s="5">
        <v>899848607.0000012</v>
      </c>
      <c r="D5" s="5">
        <v>819619300.0000006</v>
      </c>
      <c r="E5" s="150">
        <f>_xlfn.IFERROR(D5/C5*100-100," ")</f>
        <v>-8.915867222096011</v>
      </c>
      <c r="F5" s="5">
        <v>3781672533.0000076</v>
      </c>
      <c r="G5" s="5">
        <v>3856880963.000001</v>
      </c>
      <c r="H5" s="5">
        <v>3890559388.0000157</v>
      </c>
      <c r="I5" s="150">
        <f>_xlfn.IFERROR(H5/G5*100-100," ")</f>
        <v>0.8732036410534789</v>
      </c>
      <c r="J5" s="5">
        <f>F5-B5</f>
        <v>2921062221.0000076</v>
      </c>
      <c r="K5" s="5">
        <f>G5-C5</f>
        <v>2957032356</v>
      </c>
      <c r="L5" s="5">
        <f>H5-D5</f>
        <v>3070940088.0000153</v>
      </c>
      <c r="M5" s="150">
        <f>_xlfn.IFERROR(L5/K5*100-100," ")</f>
        <v>3.852096233201152</v>
      </c>
    </row>
    <row r="6" spans="1:13" ht="15" customHeight="1">
      <c r="A6" s="4" t="s">
        <v>12</v>
      </c>
      <c r="B6" s="5">
        <v>6003746753.000007</v>
      </c>
      <c r="C6" s="5">
        <v>5786104543.000011</v>
      </c>
      <c r="D6" s="5">
        <v>6381050356.000029</v>
      </c>
      <c r="E6" s="150">
        <f>_xlfn.IFERROR(D6/C6*100-100," ")</f>
        <v>10.28232049003985</v>
      </c>
      <c r="F6" s="5">
        <v>8742813813.000076</v>
      </c>
      <c r="G6" s="5">
        <v>9124694547.000034</v>
      </c>
      <c r="H6" s="5">
        <v>9546555819.000023</v>
      </c>
      <c r="I6" s="150">
        <f>_xlfn.IFERROR(H6/G6*100-100," ")</f>
        <v>4.623291988866484</v>
      </c>
      <c r="J6" s="5">
        <f aca="true" t="shared" si="0" ref="J6:J11">F6-B6</f>
        <v>2739067060.0000696</v>
      </c>
      <c r="K6" s="5">
        <f aca="true" t="shared" si="1" ref="K6:K11">G6-C6</f>
        <v>3338590004.000023</v>
      </c>
      <c r="L6" s="5">
        <f aca="true" t="shared" si="2" ref="L6:L11">H6-D6</f>
        <v>3165505462.9999943</v>
      </c>
      <c r="M6" s="150">
        <f>_xlfn.IFERROR(L6/K6*100-100," ")</f>
        <v>-5.18436048729113</v>
      </c>
    </row>
    <row r="7" spans="1:13" ht="15" customHeight="1">
      <c r="A7" s="4" t="s">
        <v>13</v>
      </c>
      <c r="B7" s="5">
        <v>2277388737.000004</v>
      </c>
      <c r="C7" s="5">
        <v>1961646939.9999938</v>
      </c>
      <c r="D7" s="5">
        <v>2276513086.000008</v>
      </c>
      <c r="E7" s="150">
        <f>_xlfn.IFERROR(D7/C7*100-100," ")</f>
        <v>16.051111929449206</v>
      </c>
      <c r="F7" s="5">
        <v>1435032017.9999993</v>
      </c>
      <c r="G7" s="5">
        <v>1356677636.9999983</v>
      </c>
      <c r="H7" s="5">
        <v>1468789456.0000048</v>
      </c>
      <c r="I7" s="150">
        <f>_xlfn.IFERROR(H7/G7*100-100," ")</f>
        <v>8.263703619963664</v>
      </c>
      <c r="J7" s="5">
        <f t="shared" si="0"/>
        <v>-842356719.0000045</v>
      </c>
      <c r="K7" s="5">
        <f t="shared" si="1"/>
        <v>-604969302.9999955</v>
      </c>
      <c r="L7" s="5">
        <f t="shared" si="2"/>
        <v>-807723630.0000033</v>
      </c>
      <c r="M7" s="150">
        <f>_xlfn.IFERROR(L7/K7*100-100," ")</f>
        <v>33.51481240363191</v>
      </c>
    </row>
    <row r="8" spans="1:13" ht="15" customHeight="1">
      <c r="A8" s="4" t="s">
        <v>10</v>
      </c>
      <c r="B8" s="5">
        <v>6539314520.9999695</v>
      </c>
      <c r="C8" s="5">
        <v>6699347064.000001</v>
      </c>
      <c r="D8" s="5">
        <v>6913066761.000067</v>
      </c>
      <c r="E8" s="150">
        <f>_xlfn.IFERROR(D8/C8*100-100," ")</f>
        <v>3.190157114691388</v>
      </c>
      <c r="F8" s="5">
        <v>11919494345.000011</v>
      </c>
      <c r="G8" s="5">
        <v>12183684488.999928</v>
      </c>
      <c r="H8" s="5">
        <v>12872025543.99986</v>
      </c>
      <c r="I8" s="150">
        <f>_xlfn.IFERROR(H8/G8*100-100," ")</f>
        <v>5.649695341515155</v>
      </c>
      <c r="J8" s="5">
        <f t="shared" si="0"/>
        <v>5380179824.000042</v>
      </c>
      <c r="K8" s="5">
        <f t="shared" si="1"/>
        <v>5484337424.999927</v>
      </c>
      <c r="L8" s="5">
        <f t="shared" si="2"/>
        <v>5958958782.999794</v>
      </c>
      <c r="M8" s="150">
        <f>_xlfn.IFERROR(L8/K8*100-100," ")</f>
        <v>8.654123939135161</v>
      </c>
    </row>
    <row r="9" spans="1:13" ht="15" customHeight="1">
      <c r="A9" s="4" t="s">
        <v>11</v>
      </c>
      <c r="B9" s="5">
        <v>4898521142.99999</v>
      </c>
      <c r="C9" s="5">
        <v>5077419645.999988</v>
      </c>
      <c r="D9" s="5">
        <v>5676757206.999964</v>
      </c>
      <c r="E9" s="150">
        <f>_xlfn.IFERROR(D9/C9*100-100," ")</f>
        <v>11.803979241151282</v>
      </c>
      <c r="F9" s="5">
        <v>4386136292.999998</v>
      </c>
      <c r="G9" s="5">
        <v>4595349889.000005</v>
      </c>
      <c r="H9" s="5">
        <v>4698229899.999998</v>
      </c>
      <c r="I9" s="150">
        <f>_xlfn.IFERROR(H9/G9*100-100," ")</f>
        <v>2.238785152056863</v>
      </c>
      <c r="J9" s="5">
        <f t="shared" si="0"/>
        <v>-512384849.9999924</v>
      </c>
      <c r="K9" s="5">
        <f t="shared" si="1"/>
        <v>-482069756.99998283</v>
      </c>
      <c r="L9" s="5">
        <f t="shared" si="2"/>
        <v>-978527306.9999657</v>
      </c>
      <c r="M9" s="150">
        <f>_xlfn.IFERROR(L9/K9*100-100," ")</f>
        <v>102.98458735298769</v>
      </c>
    </row>
    <row r="10" spans="1:13" ht="15" customHeight="1">
      <c r="A10" s="4" t="s">
        <v>8</v>
      </c>
      <c r="B10" s="5">
        <v>8910113862.00001</v>
      </c>
      <c r="C10" s="5">
        <v>8571909299.999989</v>
      </c>
      <c r="D10" s="5">
        <v>9233334305.000109</v>
      </c>
      <c r="E10" s="150">
        <f>_xlfn.IFERROR(D10/C10*100-100," ")</f>
        <v>7.716192295689851</v>
      </c>
      <c r="F10" s="5">
        <v>17110247540.999964</v>
      </c>
      <c r="G10" s="5">
        <v>16765978183.999887</v>
      </c>
      <c r="H10" s="5">
        <v>17701305409.99961</v>
      </c>
      <c r="I10" s="150">
        <f>_xlfn.IFERROR(H10/G10*100-100," ")</f>
        <v>5.578721478310911</v>
      </c>
      <c r="J10" s="5">
        <f t="shared" si="0"/>
        <v>8200133678.999954</v>
      </c>
      <c r="K10" s="5">
        <f t="shared" si="1"/>
        <v>8194068883.999899</v>
      </c>
      <c r="L10" s="5">
        <f t="shared" si="2"/>
        <v>8467971104.999502</v>
      </c>
      <c r="M10" s="150">
        <f>_xlfn.IFERROR(L10/K10*100-100," ")</f>
        <v>3.3426887774209035</v>
      </c>
    </row>
    <row r="11" spans="1:13" ht="15" customHeight="1">
      <c r="A11" s="4" t="s">
        <v>7</v>
      </c>
      <c r="B11" s="5">
        <v>12419782983.00004</v>
      </c>
      <c r="C11" s="5">
        <v>13381318288.00003</v>
      </c>
      <c r="D11" s="5">
        <v>14654665706.99993</v>
      </c>
      <c r="E11" s="150">
        <f>_xlfn.IFERROR(D11/C11*100-100," ")</f>
        <v>9.515859286762492</v>
      </c>
      <c r="F11" s="5">
        <v>10141177207.00005</v>
      </c>
      <c r="G11" s="5">
        <v>10437266372.000082</v>
      </c>
      <c r="H11" s="5">
        <v>11142634038.000257</v>
      </c>
      <c r="I11" s="150">
        <f>_xlfn.IFERROR(H11/G11*100-100," ")</f>
        <v>6.758164837992979</v>
      </c>
      <c r="J11" s="5">
        <f t="shared" si="0"/>
        <v>-2278605775.9999905</v>
      </c>
      <c r="K11" s="5">
        <f t="shared" si="1"/>
        <v>-2944051915.9999485</v>
      </c>
      <c r="L11" s="5">
        <f t="shared" si="2"/>
        <v>-3512031668.999672</v>
      </c>
      <c r="M11" s="150">
        <f>_xlfn.IFERROR(L11/K11*100-100," ")</f>
        <v>19.29245031016407</v>
      </c>
    </row>
    <row r="12" spans="1:13" ht="15" customHeight="1">
      <c r="A12" s="7" t="s">
        <v>14</v>
      </c>
      <c r="B12" s="8">
        <f>SUM(B5:B11)</f>
        <v>41909478311.000015</v>
      </c>
      <c r="C12" s="8">
        <f aca="true" t="shared" si="3" ref="C12:H12">SUM(C5:C11)</f>
        <v>42377594388.000015</v>
      </c>
      <c r="D12" s="8">
        <f t="shared" si="3"/>
        <v>45955006722.00011</v>
      </c>
      <c r="E12" s="151">
        <f>_xlfn.IFERROR(D12/C12*100-100," ")</f>
        <v>8.441754152550729</v>
      </c>
      <c r="F12" s="8">
        <f t="shared" si="3"/>
        <v>57516573750.00011</v>
      </c>
      <c r="G12" s="8">
        <f t="shared" si="3"/>
        <v>58320532080.99994</v>
      </c>
      <c r="H12" s="8">
        <f t="shared" si="3"/>
        <v>61320099554.99977</v>
      </c>
      <c r="I12" s="151">
        <f>_xlfn.IFERROR(H12/G12*100-100," ")</f>
        <v>5.143244354893412</v>
      </c>
      <c r="J12" s="8">
        <f>F12-B12</f>
        <v>15607095439.000092</v>
      </c>
      <c r="K12" s="8">
        <f>G12-C12</f>
        <v>15942937692.999924</v>
      </c>
      <c r="L12" s="9">
        <f>H12-D12</f>
        <v>15365092832.999664</v>
      </c>
      <c r="M12" s="151">
        <f>_xlfn.IFERROR(L12/K12*100-100," ")</f>
        <v>-3.624456616009823</v>
      </c>
    </row>
    <row r="13" spans="1:13" ht="15" customHeight="1">
      <c r="A13" s="10"/>
      <c r="B13" s="11"/>
      <c r="C13" s="11"/>
      <c r="D13" s="11"/>
      <c r="E13" s="12"/>
      <c r="F13" s="11"/>
      <c r="G13" s="11"/>
      <c r="H13" s="11"/>
      <c r="I13" s="12"/>
      <c r="J13" s="11"/>
      <c r="K13" s="11"/>
      <c r="L13" s="11"/>
      <c r="M13" s="12"/>
    </row>
    <row r="14" spans="1:13" ht="15" customHeight="1">
      <c r="A14" s="13" t="s">
        <v>15</v>
      </c>
      <c r="B14" s="14"/>
      <c r="C14" s="14"/>
      <c r="D14" s="14"/>
      <c r="E14" s="15"/>
      <c r="F14" s="14"/>
      <c r="G14" s="14"/>
      <c r="H14" s="14"/>
      <c r="I14" s="15"/>
      <c r="J14" s="14"/>
      <c r="K14" s="14"/>
      <c r="L14" s="14"/>
      <c r="M14" s="15"/>
    </row>
    <row r="15" ht="12.75" customHeight="1"/>
    <row r="16" ht="12.75" customHeight="1">
      <c r="A16" s="16" t="s">
        <v>47</v>
      </c>
    </row>
    <row r="17" ht="12.75" customHeight="1"/>
  </sheetData>
  <sheetProtection/>
  <mergeCells count="4">
    <mergeCell ref="A3:A4"/>
    <mergeCell ref="B3:E3"/>
    <mergeCell ref="F3:I3"/>
    <mergeCell ref="J3:M3"/>
  </mergeCells>
  <hyperlinks>
    <hyperlink ref="M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1.00390625" style="16" customWidth="1"/>
    <col min="2" max="3" width="13.8515625" style="16" customWidth="1"/>
    <col min="4" max="4" width="14.140625" style="16" customWidth="1"/>
    <col min="5" max="5" width="7.28125" style="16" customWidth="1"/>
    <col min="6" max="6" width="8.00390625" style="16" bestFit="1" customWidth="1"/>
    <col min="7" max="7" width="15.8515625" style="16" customWidth="1"/>
    <col min="8" max="8" width="16.57421875" style="16" customWidth="1"/>
    <col min="9" max="9" width="15.7109375" style="16" customWidth="1"/>
    <col min="10" max="10" width="6.7109375" style="16" customWidth="1"/>
    <col min="11" max="11" width="7.57421875" style="16" customWidth="1"/>
    <col min="12" max="12" width="16.00390625" style="16" customWidth="1"/>
    <col min="13" max="13" width="15.7109375" style="16" customWidth="1"/>
    <col min="14" max="14" width="15.8515625" style="16" customWidth="1"/>
    <col min="15" max="15" width="8.7109375" style="16" customWidth="1"/>
    <col min="16" max="16" width="6.7109375" style="16" customWidth="1"/>
    <col min="17" max="17" width="16.28125" style="16" customWidth="1"/>
    <col min="18" max="18" width="16.00390625" style="16" customWidth="1"/>
    <col min="19" max="19" width="15.7109375" style="16" customWidth="1"/>
    <col min="20" max="20" width="7.57421875" style="16" bestFit="1" customWidth="1"/>
    <col min="21" max="21" width="8.7109375" style="16" customWidth="1"/>
    <col min="22" max="24" width="16.7109375" style="16" customWidth="1"/>
    <col min="25" max="25" width="8.7109375" style="16" customWidth="1"/>
    <col min="26" max="26" width="6.7109375" style="16" customWidth="1"/>
    <col min="27" max="27" width="15.7109375" style="17" customWidth="1"/>
    <col min="28" max="28" width="16.421875" style="17" customWidth="1"/>
    <col min="29" max="29" width="16.7109375" style="17" customWidth="1"/>
    <col min="30" max="31" width="9.140625" style="17" customWidth="1"/>
    <col min="32" max="32" width="17.421875" style="17" customWidth="1"/>
    <col min="33" max="33" width="16.8515625" style="17" customWidth="1"/>
    <col min="34" max="34" width="17.140625" style="17" customWidth="1"/>
    <col min="35" max="16384" width="9.140625" style="17" customWidth="1"/>
  </cols>
  <sheetData>
    <row r="1" spans="1:25" ht="15" customHeight="1">
      <c r="A1" s="1" t="s">
        <v>137</v>
      </c>
      <c r="B1" s="1"/>
      <c r="Y1" s="73" t="s">
        <v>118</v>
      </c>
    </row>
    <row r="2" spans="1:2" ht="15" customHeight="1">
      <c r="A2" s="1"/>
      <c r="B2" s="1"/>
    </row>
    <row r="3" spans="1:36" ht="30" customHeight="1">
      <c r="A3" s="18" t="s">
        <v>48</v>
      </c>
      <c r="B3" s="195" t="s">
        <v>91</v>
      </c>
      <c r="C3" s="196"/>
      <c r="D3" s="196"/>
      <c r="E3" s="196"/>
      <c r="F3" s="197"/>
      <c r="G3" s="198" t="s">
        <v>94</v>
      </c>
      <c r="H3" s="199"/>
      <c r="I3" s="199"/>
      <c r="J3" s="199"/>
      <c r="K3" s="200"/>
      <c r="L3" s="201" t="s">
        <v>155</v>
      </c>
      <c r="M3" s="202"/>
      <c r="N3" s="202"/>
      <c r="O3" s="202"/>
      <c r="P3" s="203"/>
      <c r="Q3" s="204" t="s">
        <v>92</v>
      </c>
      <c r="R3" s="205"/>
      <c r="S3" s="205"/>
      <c r="T3" s="205"/>
      <c r="U3" s="206"/>
      <c r="V3" s="189" t="s">
        <v>93</v>
      </c>
      <c r="W3" s="190"/>
      <c r="X3" s="190"/>
      <c r="Y3" s="190"/>
      <c r="Z3" s="191"/>
      <c r="AA3" s="186" t="s">
        <v>90</v>
      </c>
      <c r="AB3" s="187"/>
      <c r="AC3" s="187"/>
      <c r="AD3" s="187"/>
      <c r="AE3" s="188"/>
      <c r="AF3" s="192" t="s">
        <v>89</v>
      </c>
      <c r="AG3" s="193"/>
      <c r="AH3" s="193"/>
      <c r="AI3" s="193"/>
      <c r="AJ3" s="194"/>
    </row>
    <row r="4" spans="1:36" ht="33.75" customHeight="1">
      <c r="A4" s="78"/>
      <c r="B4" s="18">
        <v>2015</v>
      </c>
      <c r="C4" s="18">
        <v>2016</v>
      </c>
      <c r="D4" s="79">
        <v>2017</v>
      </c>
      <c r="E4" s="18" t="s">
        <v>156</v>
      </c>
      <c r="F4" s="18" t="s">
        <v>157</v>
      </c>
      <c r="G4" s="79">
        <v>2015</v>
      </c>
      <c r="H4" s="79">
        <v>2016</v>
      </c>
      <c r="I4" s="79">
        <v>2017</v>
      </c>
      <c r="J4" s="18" t="s">
        <v>156</v>
      </c>
      <c r="K4" s="18" t="s">
        <v>157</v>
      </c>
      <c r="L4" s="79">
        <v>2015</v>
      </c>
      <c r="M4" s="79">
        <v>2016</v>
      </c>
      <c r="N4" s="79">
        <v>2017</v>
      </c>
      <c r="O4" s="18" t="s">
        <v>156</v>
      </c>
      <c r="P4" s="18" t="s">
        <v>157</v>
      </c>
      <c r="Q4" s="79">
        <v>2015</v>
      </c>
      <c r="R4" s="79">
        <v>2016</v>
      </c>
      <c r="S4" s="79">
        <v>2017</v>
      </c>
      <c r="T4" s="18" t="s">
        <v>156</v>
      </c>
      <c r="U4" s="18" t="s">
        <v>157</v>
      </c>
      <c r="V4" s="79">
        <v>2015</v>
      </c>
      <c r="W4" s="79">
        <v>2016</v>
      </c>
      <c r="X4" s="79">
        <v>2017</v>
      </c>
      <c r="Y4" s="18" t="s">
        <v>156</v>
      </c>
      <c r="Z4" s="18" t="s">
        <v>157</v>
      </c>
      <c r="AA4" s="79">
        <v>2015</v>
      </c>
      <c r="AB4" s="79">
        <v>2016</v>
      </c>
      <c r="AC4" s="79">
        <v>2017</v>
      </c>
      <c r="AD4" s="18" t="s">
        <v>156</v>
      </c>
      <c r="AE4" s="18" t="s">
        <v>157</v>
      </c>
      <c r="AF4" s="79">
        <v>2015</v>
      </c>
      <c r="AG4" s="79">
        <v>2016</v>
      </c>
      <c r="AH4" s="79">
        <v>2017</v>
      </c>
      <c r="AI4" s="18" t="s">
        <v>156</v>
      </c>
      <c r="AJ4" s="18" t="s">
        <v>157</v>
      </c>
    </row>
    <row r="5" spans="1:36" ht="15" customHeight="1">
      <c r="A5" s="19" t="s">
        <v>18</v>
      </c>
      <c r="B5" s="20">
        <v>17532794.000000004</v>
      </c>
      <c r="C5" s="20">
        <v>17276989.999999993</v>
      </c>
      <c r="D5" s="20">
        <v>16855447.999999996</v>
      </c>
      <c r="E5" s="152">
        <f>_xlfn.IFERROR(D5/B5*100-100," ")</f>
        <v>-3.863308951214549</v>
      </c>
      <c r="F5" s="152">
        <f>_xlfn.IFERROR(D5/C5*100-100," ")</f>
        <v>-2.439904173122727</v>
      </c>
      <c r="G5" s="20">
        <v>360252323.0000002</v>
      </c>
      <c r="H5" s="20">
        <v>390024125.0000003</v>
      </c>
      <c r="I5" s="20">
        <v>434162016.0000003</v>
      </c>
      <c r="J5" s="152">
        <f>_xlfn.IFERROR(I5/G5*100-100," ")</f>
        <v>20.516090606860587</v>
      </c>
      <c r="K5" s="152">
        <f>_xlfn.IFERROR(I5/H5*100-100," ")</f>
        <v>11.316707908773594</v>
      </c>
      <c r="L5" s="20">
        <v>252001526.9999998</v>
      </c>
      <c r="M5" s="20">
        <v>267861471.00000006</v>
      </c>
      <c r="N5" s="20">
        <v>269979118.9999996</v>
      </c>
      <c r="O5" s="152">
        <f>_xlfn.IFERROR(N5/L5*100-100," ")</f>
        <v>7.13392185119568</v>
      </c>
      <c r="P5" s="152">
        <f>_xlfn.IFERROR(N5/M5*100-100," ")</f>
        <v>0.7905758122262796</v>
      </c>
      <c r="Q5" s="20">
        <v>282061124.99999994</v>
      </c>
      <c r="R5" s="21">
        <v>297316015.00000006</v>
      </c>
      <c r="S5" s="20">
        <v>330809700</v>
      </c>
      <c r="T5" s="152">
        <f>_xlfn.IFERROR(S5/Q5*100-100," ")</f>
        <v>17.282982545006888</v>
      </c>
      <c r="U5" s="152">
        <f>_xlfn.IFERROR(S5/R5*100-100," ")</f>
        <v>11.265348420602209</v>
      </c>
      <c r="V5" s="20">
        <v>344536667.0000001</v>
      </c>
      <c r="W5" s="21">
        <v>367693811.0000003</v>
      </c>
      <c r="X5" s="20">
        <v>381301272.0000004</v>
      </c>
      <c r="Y5" s="152">
        <f>_xlfn.IFERROR(X5/V5*100-100," ")</f>
        <v>10.670737985632258</v>
      </c>
      <c r="Z5" s="152">
        <f>_xlfn.IFERROR(X5/W5*100-100," ")</f>
        <v>3.7007587816048755</v>
      </c>
      <c r="AA5" s="20">
        <v>310253497.00000006</v>
      </c>
      <c r="AB5" s="21">
        <v>440821148.99999964</v>
      </c>
      <c r="AC5" s="20">
        <v>527909718.9999992</v>
      </c>
      <c r="AD5" s="152">
        <f>_xlfn.IFERROR(AC5/AA5*100-100," ")</f>
        <v>70.15431706801974</v>
      </c>
      <c r="AE5" s="152">
        <f>_xlfn.IFERROR(AC5/AB5*100-100," ")</f>
        <v>19.75598725187291</v>
      </c>
      <c r="AF5" s="20">
        <v>665747624.9999998</v>
      </c>
      <c r="AG5" s="21">
        <v>702884107.9999993</v>
      </c>
      <c r="AH5" s="20">
        <v>776612529</v>
      </c>
      <c r="AI5" s="152">
        <f>_xlfn.IFERROR(AH5/AF5*100-100," ")</f>
        <v>16.65269237723534</v>
      </c>
      <c r="AJ5" s="152">
        <f>_xlfn.IFERROR(AH5/AG5*100-100," ")</f>
        <v>10.489413569157094</v>
      </c>
    </row>
    <row r="6" spans="1:36" ht="15" customHeight="1">
      <c r="A6" s="19" t="s">
        <v>19</v>
      </c>
      <c r="B6" s="20">
        <v>1518995</v>
      </c>
      <c r="C6" s="20">
        <v>989657</v>
      </c>
      <c r="D6" s="20">
        <v>906642.9999999998</v>
      </c>
      <c r="E6" s="152">
        <f>_xlfn.IFERROR(D6/B6*100-100," ")</f>
        <v>-40.31297008877581</v>
      </c>
      <c r="F6" s="152">
        <f>_xlfn.IFERROR(D6/C6*100-100," ")</f>
        <v>-8.388158725699938</v>
      </c>
      <c r="G6" s="20">
        <v>10031295.000000002</v>
      </c>
      <c r="H6" s="20">
        <v>13186920.000000002</v>
      </c>
      <c r="I6" s="20">
        <v>9639303.000000006</v>
      </c>
      <c r="J6" s="152">
        <f>_xlfn.IFERROR(I6/G6*100-100," ")</f>
        <v>-3.9076908813866567</v>
      </c>
      <c r="K6" s="152">
        <f>_xlfn.IFERROR(I6/H6*100-100," ")</f>
        <v>-26.902544339390815</v>
      </c>
      <c r="L6" s="20">
        <v>964861687.0000002</v>
      </c>
      <c r="M6" s="20">
        <v>762810421</v>
      </c>
      <c r="N6" s="20">
        <v>1035172677.0000004</v>
      </c>
      <c r="O6" s="152">
        <f>_xlfn.IFERROR(N6/L6*100-100," ")</f>
        <v>7.2871574182424865</v>
      </c>
      <c r="P6" s="152">
        <f>_xlfn.IFERROR(N6/M6*100-100," ")</f>
        <v>35.705104243718836</v>
      </c>
      <c r="Q6" s="20">
        <v>10909938.999999998</v>
      </c>
      <c r="R6" s="21">
        <v>11108952.999999998</v>
      </c>
      <c r="S6" s="20">
        <v>11562240.999999996</v>
      </c>
      <c r="T6" s="152">
        <f>_xlfn.IFERROR(S6/Q6*100-100," ")</f>
        <v>5.978970184892859</v>
      </c>
      <c r="U6" s="152">
        <f>_xlfn.IFERROR(S6/R6*100-100," ")</f>
        <v>4.080384533087852</v>
      </c>
      <c r="V6" s="20">
        <v>63910106.000000015</v>
      </c>
      <c r="W6" s="21">
        <v>58610147.00000003</v>
      </c>
      <c r="X6" s="20">
        <v>54442597.999999955</v>
      </c>
      <c r="Y6" s="152">
        <f>_xlfn.IFERROR(X6/V6*100-100," ")</f>
        <v>-14.81378860488833</v>
      </c>
      <c r="Z6" s="152">
        <f>_xlfn.IFERROR(X6/W6*100-100," ")</f>
        <v>-7.11062710694118</v>
      </c>
      <c r="AA6" s="20">
        <v>53078845.00000001</v>
      </c>
      <c r="AB6" s="21">
        <v>47759846.00000001</v>
      </c>
      <c r="AC6" s="20">
        <v>55941657.99999998</v>
      </c>
      <c r="AD6" s="152">
        <f>_xlfn.IFERROR(AC6/AA6*100-100," ")</f>
        <v>5.393510352382336</v>
      </c>
      <c r="AE6" s="152">
        <f>_xlfn.IFERROR(AC6/AB6*100-100," ")</f>
        <v>17.131152391069193</v>
      </c>
      <c r="AF6" s="20">
        <v>132070637.00000003</v>
      </c>
      <c r="AG6" s="21">
        <v>123222265</v>
      </c>
      <c r="AH6" s="20">
        <v>127899311.00000009</v>
      </c>
      <c r="AI6" s="152">
        <f>_xlfn.IFERROR(AH6/AF6*100-100," ")</f>
        <v>-3.158405300945091</v>
      </c>
      <c r="AJ6" s="152">
        <f>_xlfn.IFERROR(AH6/AG6*100-100," ")</f>
        <v>3.7956176182933206</v>
      </c>
    </row>
    <row r="7" spans="1:36" ht="15" customHeight="1">
      <c r="A7" s="19" t="s">
        <v>20</v>
      </c>
      <c r="B7" s="20">
        <v>632674</v>
      </c>
      <c r="C7" s="20">
        <v>482573.0000000001</v>
      </c>
      <c r="D7" s="20">
        <v>755021.0000000001</v>
      </c>
      <c r="E7" s="152">
        <f>_xlfn.IFERROR(D7/B7*100-100," ")</f>
        <v>19.338079326793917</v>
      </c>
      <c r="F7" s="152">
        <f>_xlfn.IFERROR(D7/C7*100-100," ")</f>
        <v>56.45736499969951</v>
      </c>
      <c r="G7" s="20">
        <v>6338566.999999999</v>
      </c>
      <c r="H7" s="20">
        <v>3297507.999999999</v>
      </c>
      <c r="I7" s="20">
        <v>3592887.999999998</v>
      </c>
      <c r="J7" s="152">
        <f>_xlfn.IFERROR(I7/G7*100-100," ")</f>
        <v>-43.317030489699036</v>
      </c>
      <c r="K7" s="152">
        <f>_xlfn.IFERROR(I7/H7*100-100," ")</f>
        <v>8.957673491618493</v>
      </c>
      <c r="L7" s="20">
        <v>8718610.000000002</v>
      </c>
      <c r="M7" s="20">
        <v>5160099.000000001</v>
      </c>
      <c r="N7" s="20">
        <v>20155302.000000004</v>
      </c>
      <c r="O7" s="152">
        <f>_xlfn.IFERROR(N7/L7*100-100," ")</f>
        <v>131.1756346481836</v>
      </c>
      <c r="P7" s="152">
        <f>_xlfn.IFERROR(N7/M7*100-100," ")</f>
        <v>290.59913385382725</v>
      </c>
      <c r="Q7" s="20">
        <v>4445005.000000002</v>
      </c>
      <c r="R7" s="21">
        <v>4385060</v>
      </c>
      <c r="S7" s="20">
        <v>6423293.999999992</v>
      </c>
      <c r="T7" s="152">
        <f>_xlfn.IFERROR(S7/Q7*100-100," ")</f>
        <v>44.50588919472506</v>
      </c>
      <c r="U7" s="152">
        <f>_xlfn.IFERROR(S7/R7*100-100," ")</f>
        <v>46.48132522702065</v>
      </c>
      <c r="V7" s="20">
        <v>781923929.9999999</v>
      </c>
      <c r="W7" s="21">
        <v>941076585.9999996</v>
      </c>
      <c r="X7" s="20">
        <v>1124819355.0000002</v>
      </c>
      <c r="Y7" s="152">
        <f>_xlfn.IFERROR(X7/V7*100-100," ")</f>
        <v>43.85278565397027</v>
      </c>
      <c r="Z7" s="152">
        <f>_xlfn.IFERROR(X7/W7*100-100," ")</f>
        <v>19.524741315793477</v>
      </c>
      <c r="AA7" s="20">
        <v>11964012.000000002</v>
      </c>
      <c r="AB7" s="21">
        <v>10109375.000000002</v>
      </c>
      <c r="AC7" s="20">
        <v>13569804.000000004</v>
      </c>
      <c r="AD7" s="152">
        <f>_xlfn.IFERROR(AC7/AA7*100-100," ")</f>
        <v>13.421852134551543</v>
      </c>
      <c r="AE7" s="152">
        <f>_xlfn.IFERROR(AC7/AB7*100-100," ")</f>
        <v>34.22990046367852</v>
      </c>
      <c r="AF7" s="20">
        <v>85954645.00000001</v>
      </c>
      <c r="AG7" s="21">
        <v>31980572.000000007</v>
      </c>
      <c r="AH7" s="20">
        <v>124780341.00000003</v>
      </c>
      <c r="AI7" s="152">
        <f>_xlfn.IFERROR(AH7/AF7*100-100," ")</f>
        <v>45.169980051688896</v>
      </c>
      <c r="AJ7" s="152">
        <f>_xlfn.IFERROR(AH7/AG7*100-100," ")</f>
        <v>290.175450895625</v>
      </c>
    </row>
    <row r="8" spans="1:36" ht="15" customHeight="1">
      <c r="A8" s="19" t="s">
        <v>21</v>
      </c>
      <c r="B8" s="20">
        <v>24866035.99999998</v>
      </c>
      <c r="C8" s="20">
        <v>28053334.99999998</v>
      </c>
      <c r="D8" s="20">
        <v>25701086.999999993</v>
      </c>
      <c r="E8" s="152">
        <f>_xlfn.IFERROR(D8/B8*100-100," ")</f>
        <v>3.358199111430608</v>
      </c>
      <c r="F8" s="152">
        <f>_xlfn.IFERROR(D8/C8*100-100," ")</f>
        <v>-8.384913950516008</v>
      </c>
      <c r="G8" s="20">
        <v>434282755.00000066</v>
      </c>
      <c r="H8" s="20">
        <v>424598330.99999917</v>
      </c>
      <c r="I8" s="20">
        <v>426080213.99999917</v>
      </c>
      <c r="J8" s="152">
        <f>_xlfn.IFERROR(I8/G8*100-100," ")</f>
        <v>-1.8887558636772184</v>
      </c>
      <c r="K8" s="152">
        <f>_xlfn.IFERROR(I8/H8*100-100," ")</f>
        <v>0.3490082018245033</v>
      </c>
      <c r="L8" s="20">
        <v>187609056.99999997</v>
      </c>
      <c r="M8" s="20">
        <v>188376263.00000006</v>
      </c>
      <c r="N8" s="20">
        <v>218806068.00000024</v>
      </c>
      <c r="O8" s="152">
        <f>_xlfn.IFERROR(N8/L8*100-100," ")</f>
        <v>16.62873397418136</v>
      </c>
      <c r="P8" s="152">
        <f>_xlfn.IFERROR(N8/M8*100-100," ")</f>
        <v>16.153736418478687</v>
      </c>
      <c r="Q8" s="20">
        <v>301686480.9999997</v>
      </c>
      <c r="R8" s="21">
        <v>308976116.00000024</v>
      </c>
      <c r="S8" s="20">
        <v>329597570.9999996</v>
      </c>
      <c r="T8" s="152">
        <f>_xlfn.IFERROR(S8/Q8*100-100," ")</f>
        <v>9.251687350219683</v>
      </c>
      <c r="U8" s="152">
        <f>_xlfn.IFERROR(S8/R8*100-100," ")</f>
        <v>6.674125905576261</v>
      </c>
      <c r="V8" s="20">
        <v>511391372.0000001</v>
      </c>
      <c r="W8" s="21">
        <v>546774982.9999994</v>
      </c>
      <c r="X8" s="20">
        <v>631161881.9999993</v>
      </c>
      <c r="Y8" s="152">
        <f>_xlfn.IFERROR(X8/V8*100-100," ")</f>
        <v>23.4205183266172</v>
      </c>
      <c r="Z8" s="152">
        <f>_xlfn.IFERROR(X8/W8*100-100," ")</f>
        <v>15.43356986396725</v>
      </c>
      <c r="AA8" s="20">
        <v>843050337.9999992</v>
      </c>
      <c r="AB8" s="21">
        <v>754264793.0000005</v>
      </c>
      <c r="AC8" s="20">
        <v>808994234.0000013</v>
      </c>
      <c r="AD8" s="152">
        <f>_xlfn.IFERROR(AC8/AA8*100-100," ")</f>
        <v>-4.039628770067324</v>
      </c>
      <c r="AE8" s="152">
        <f>_xlfn.IFERROR(AC8/AB8*100-100," ")</f>
        <v>7.255998358656086</v>
      </c>
      <c r="AF8" s="20">
        <v>1653747802.0000017</v>
      </c>
      <c r="AG8" s="21">
        <v>1679615149.0000017</v>
      </c>
      <c r="AH8" s="20">
        <v>1723045669.999992</v>
      </c>
      <c r="AI8" s="152">
        <f>_xlfn.IFERROR(AH8/AF8*100-100," ")</f>
        <v>4.190352840752581</v>
      </c>
      <c r="AJ8" s="152">
        <f>_xlfn.IFERROR(AH8/AG8*100-100," ")</f>
        <v>2.5857423961582953</v>
      </c>
    </row>
    <row r="9" spans="1:36" ht="15" customHeight="1">
      <c r="A9" s="19" t="s">
        <v>22</v>
      </c>
      <c r="B9" s="20">
        <v>3685419.000000001</v>
      </c>
      <c r="C9" s="20">
        <v>3331052.9999999995</v>
      </c>
      <c r="D9" s="20">
        <v>3332178.9999999986</v>
      </c>
      <c r="E9" s="152">
        <f>_xlfn.IFERROR(D9/B9*100-100," ")</f>
        <v>-9.58479890617599</v>
      </c>
      <c r="F9" s="152">
        <f>_xlfn.IFERROR(D9/C9*100-100," ")</f>
        <v>0.03380312471759339</v>
      </c>
      <c r="G9" s="20">
        <v>44124473</v>
      </c>
      <c r="H9" s="20">
        <v>36140609.00000001</v>
      </c>
      <c r="I9" s="20">
        <v>41058592.99999998</v>
      </c>
      <c r="J9" s="152">
        <f>_xlfn.IFERROR(I9/G9*100-100," ")</f>
        <v>-6.948252957038207</v>
      </c>
      <c r="K9" s="152">
        <f>_xlfn.IFERROR(I9/H9*100-100," ")</f>
        <v>13.607916789669943</v>
      </c>
      <c r="L9" s="20">
        <v>308617</v>
      </c>
      <c r="M9" s="20">
        <v>253081.99999999994</v>
      </c>
      <c r="N9" s="20">
        <v>988185</v>
      </c>
      <c r="O9" s="152">
        <f>_xlfn.IFERROR(N9/L9*100-100," ")</f>
        <v>220.1978504100552</v>
      </c>
      <c r="P9" s="152">
        <f>_xlfn.IFERROR(N9/M9*100-100," ")</f>
        <v>290.46040413778945</v>
      </c>
      <c r="Q9" s="20">
        <v>22730017.999999996</v>
      </c>
      <c r="R9" s="21">
        <v>26720785.000000004</v>
      </c>
      <c r="S9" s="20">
        <v>28493807.000000045</v>
      </c>
      <c r="T9" s="152">
        <f>_xlfn.IFERROR(S9/Q9*100-100," ")</f>
        <v>25.35760860374174</v>
      </c>
      <c r="U9" s="152">
        <f>_xlfn.IFERROR(S9/R9*100-100," ")</f>
        <v>6.635366438523576</v>
      </c>
      <c r="V9" s="20">
        <v>12922390.999999994</v>
      </c>
      <c r="W9" s="21">
        <v>13740641</v>
      </c>
      <c r="X9" s="20">
        <v>20432694</v>
      </c>
      <c r="Y9" s="152">
        <f>_xlfn.IFERROR(X9/V9*100-100," ")</f>
        <v>58.118524660026225</v>
      </c>
      <c r="Z9" s="152">
        <f>_xlfn.IFERROR(X9/W9*100-100," ")</f>
        <v>48.702626027417494</v>
      </c>
      <c r="AA9" s="20">
        <v>19448959.99999999</v>
      </c>
      <c r="AB9" s="21">
        <v>14073016</v>
      </c>
      <c r="AC9" s="20">
        <v>14335056</v>
      </c>
      <c r="AD9" s="152">
        <f>_xlfn.IFERROR(AC9/AA9*100-100," ")</f>
        <v>-26.293971502846375</v>
      </c>
      <c r="AE9" s="152">
        <f>_xlfn.IFERROR(AC9/AB9*100-100," ")</f>
        <v>1.862003141330888</v>
      </c>
      <c r="AF9" s="20">
        <v>86270183.00000004</v>
      </c>
      <c r="AG9" s="21">
        <v>85394519.99999999</v>
      </c>
      <c r="AH9" s="20">
        <v>87541590.00000001</v>
      </c>
      <c r="AI9" s="152">
        <f>_xlfn.IFERROR(AH9/AF9*100-100," ")</f>
        <v>1.4737502063719745</v>
      </c>
      <c r="AJ9" s="152">
        <f>_xlfn.IFERROR(AH9/AG9*100-100," ")</f>
        <v>2.514294828286438</v>
      </c>
    </row>
    <row r="10" spans="1:36" ht="15" customHeight="1">
      <c r="A10" s="19" t="s">
        <v>23</v>
      </c>
      <c r="B10" s="20">
        <v>9253582.999999996</v>
      </c>
      <c r="C10" s="20">
        <v>11518036.999999996</v>
      </c>
      <c r="D10" s="20">
        <v>9462000.999999994</v>
      </c>
      <c r="E10" s="152">
        <f>_xlfn.IFERROR(D10/B10*100-100," ")</f>
        <v>2.2522951380021965</v>
      </c>
      <c r="F10" s="152">
        <f>_xlfn.IFERROR(D10/C10*100-100," ")</f>
        <v>-17.850576448052763</v>
      </c>
      <c r="G10" s="20">
        <v>103376857.99999999</v>
      </c>
      <c r="H10" s="20">
        <v>108439467.99999985</v>
      </c>
      <c r="I10" s="20">
        <v>109000135.00000018</v>
      </c>
      <c r="J10" s="152">
        <f>_xlfn.IFERROR(I10/G10*100-100," ")</f>
        <v>5.439589777433753</v>
      </c>
      <c r="K10" s="152">
        <f>_xlfn.IFERROR(I10/H10*100-100," ")</f>
        <v>0.5170322303686703</v>
      </c>
      <c r="L10" s="20">
        <v>9653845.000000004</v>
      </c>
      <c r="M10" s="20">
        <v>9874116.999999994</v>
      </c>
      <c r="N10" s="20">
        <v>10585266.999999996</v>
      </c>
      <c r="O10" s="152">
        <f>_xlfn.IFERROR(N10/L10*100-100," ")</f>
        <v>9.648197169107135</v>
      </c>
      <c r="P10" s="152">
        <f>_xlfn.IFERROR(N10/M10*100-100," ")</f>
        <v>7.202162988346217</v>
      </c>
      <c r="Q10" s="20">
        <v>264174766.99999985</v>
      </c>
      <c r="R10" s="21">
        <v>253704675.99999967</v>
      </c>
      <c r="S10" s="20">
        <v>257295340.00000083</v>
      </c>
      <c r="T10" s="152">
        <f>_xlfn.IFERROR(S10/Q10*100-100," ")</f>
        <v>-2.604119643265932</v>
      </c>
      <c r="U10" s="152">
        <f>_xlfn.IFERROR(S10/R10*100-100," ")</f>
        <v>1.4152927949980523</v>
      </c>
      <c r="V10" s="20">
        <v>64540066.000000045</v>
      </c>
      <c r="W10" s="21">
        <v>59017941.999999955</v>
      </c>
      <c r="X10" s="20">
        <v>65742501.00000001</v>
      </c>
      <c r="Y10" s="152">
        <f>_xlfn.IFERROR(X10/V10*100-100," ")</f>
        <v>1.863083003354788</v>
      </c>
      <c r="Z10" s="152">
        <f>_xlfn.IFERROR(X10/W10*100-100," ")</f>
        <v>11.394092664227529</v>
      </c>
      <c r="AA10" s="20">
        <v>357075013.99999917</v>
      </c>
      <c r="AB10" s="21">
        <v>390583147.00000125</v>
      </c>
      <c r="AC10" s="20">
        <v>408270271</v>
      </c>
      <c r="AD10" s="152">
        <f>_xlfn.IFERROR(AC10/AA10*100-100," ")</f>
        <v>14.337395503119964</v>
      </c>
      <c r="AE10" s="152">
        <f>_xlfn.IFERROR(AC10/AB10*100-100," ")</f>
        <v>4.52838893225433</v>
      </c>
      <c r="AF10" s="20">
        <v>127473812.00000004</v>
      </c>
      <c r="AG10" s="21">
        <v>147856047.00000054</v>
      </c>
      <c r="AH10" s="20">
        <v>140787108.0000001</v>
      </c>
      <c r="AI10" s="152">
        <f>_xlfn.IFERROR(AH10/AF10*100-100," ")</f>
        <v>10.443945929851097</v>
      </c>
      <c r="AJ10" s="152">
        <f>_xlfn.IFERROR(AH10/AG10*100-100," ")</f>
        <v>-4.780960362074609</v>
      </c>
    </row>
    <row r="11" spans="1:36" ht="15" customHeight="1">
      <c r="A11" s="19" t="s">
        <v>24</v>
      </c>
      <c r="B11" s="20">
        <v>23035508.00000001</v>
      </c>
      <c r="C11" s="20">
        <v>24790171.00000003</v>
      </c>
      <c r="D11" s="20">
        <v>24800246.99999997</v>
      </c>
      <c r="E11" s="152">
        <f>_xlfn.IFERROR(D11/B11*100-100," ")</f>
        <v>7.660951084733881</v>
      </c>
      <c r="F11" s="152">
        <f>_xlfn.IFERROR(D11/C11*100-100," ")</f>
        <v>0.04064514117285967</v>
      </c>
      <c r="G11" s="20">
        <v>150667095.0000001</v>
      </c>
      <c r="H11" s="20">
        <v>139799409.00000012</v>
      </c>
      <c r="I11" s="20">
        <v>145090163.99999973</v>
      </c>
      <c r="J11" s="152">
        <f>_xlfn.IFERROR(I11/G11*100-100," ")</f>
        <v>-3.701492353058484</v>
      </c>
      <c r="K11" s="152">
        <f>_xlfn.IFERROR(I11/H11*100-100," ")</f>
        <v>3.7845331663738335</v>
      </c>
      <c r="L11" s="20">
        <v>5382584</v>
      </c>
      <c r="M11" s="20">
        <v>6027834.999999999</v>
      </c>
      <c r="N11" s="20">
        <v>6419640.999999997</v>
      </c>
      <c r="O11" s="152">
        <f>_xlfn.IFERROR(N11/L11*100-100," ")</f>
        <v>19.2668985751081</v>
      </c>
      <c r="P11" s="152">
        <f>_xlfn.IFERROR(N11/M11*100-100," ")</f>
        <v>6.499945668718496</v>
      </c>
      <c r="Q11" s="20">
        <v>813254801.999999</v>
      </c>
      <c r="R11" s="21">
        <v>748830168.9999993</v>
      </c>
      <c r="S11" s="20">
        <v>658108366.0000024</v>
      </c>
      <c r="T11" s="152">
        <f>_xlfn.IFERROR(S11/Q11*100-100," ")</f>
        <v>-19.07722347515839</v>
      </c>
      <c r="U11" s="152">
        <f>_xlfn.IFERROR(S11/R11*100-100," ")</f>
        <v>-12.115137284218719</v>
      </c>
      <c r="V11" s="20">
        <v>576119777.9999998</v>
      </c>
      <c r="W11" s="21">
        <v>633581384.0000008</v>
      </c>
      <c r="X11" s="20">
        <v>662743421.9999976</v>
      </c>
      <c r="Y11" s="152">
        <f>_xlfn.IFERROR(X11/V11*100-100," ")</f>
        <v>15.035700440750688</v>
      </c>
      <c r="Z11" s="152">
        <f>_xlfn.IFERROR(X11/W11*100-100," ")</f>
        <v>4.602729615552704</v>
      </c>
      <c r="AA11" s="20">
        <v>508045663</v>
      </c>
      <c r="AB11" s="21">
        <v>493708938</v>
      </c>
      <c r="AC11" s="20">
        <v>494173943.00000024</v>
      </c>
      <c r="AD11" s="152">
        <f>_xlfn.IFERROR(AC11/AA11*100-100," ")</f>
        <v>-2.7304081129415607</v>
      </c>
      <c r="AE11" s="152">
        <f>_xlfn.IFERROR(AC11/AB11*100-100," ")</f>
        <v>0.0941860606947813</v>
      </c>
      <c r="AF11" s="20">
        <v>729586511.0000001</v>
      </c>
      <c r="AG11" s="21">
        <v>659869476.0000005</v>
      </c>
      <c r="AH11" s="20">
        <v>710032297.0000018</v>
      </c>
      <c r="AI11" s="152">
        <f>_xlfn.IFERROR(AH11/AF11*100-100," ")</f>
        <v>-2.6801775670436285</v>
      </c>
      <c r="AJ11" s="152">
        <f>_xlfn.IFERROR(AH11/AG11*100-100," ")</f>
        <v>7.60193080972293</v>
      </c>
    </row>
    <row r="12" spans="1:36" ht="15" customHeight="1">
      <c r="A12" s="19" t="s">
        <v>25</v>
      </c>
      <c r="B12" s="20">
        <v>3857030.999999999</v>
      </c>
      <c r="C12" s="20">
        <v>4824770.000000005</v>
      </c>
      <c r="D12" s="20">
        <v>4722904.0000000065</v>
      </c>
      <c r="E12" s="152">
        <f>_xlfn.IFERROR(D12/B12*100-100," ")</f>
        <v>22.449210286357754</v>
      </c>
      <c r="F12" s="152">
        <f>_xlfn.IFERROR(D12/C12*100-100," ")</f>
        <v>-2.1113130781363196</v>
      </c>
      <c r="G12" s="20">
        <v>37602719</v>
      </c>
      <c r="H12" s="20">
        <v>41086916.00000002</v>
      </c>
      <c r="I12" s="20">
        <v>38907565.99999999</v>
      </c>
      <c r="J12" s="152">
        <f>_xlfn.IFERROR(I12/G12*100-100," ")</f>
        <v>3.470086830689013</v>
      </c>
      <c r="K12" s="152">
        <f>_xlfn.IFERROR(I12/H12*100-100," ")</f>
        <v>-5.304243326513074</v>
      </c>
      <c r="L12" s="20">
        <v>419548</v>
      </c>
      <c r="M12" s="20">
        <v>507257.00000000006</v>
      </c>
      <c r="N12" s="20">
        <v>567695</v>
      </c>
      <c r="O12" s="152">
        <f>_xlfn.IFERROR(N12/L12*100-100," ")</f>
        <v>35.311096704071986</v>
      </c>
      <c r="P12" s="152">
        <f>_xlfn.IFERROR(N12/M12*100-100," ")</f>
        <v>11.914670472758388</v>
      </c>
      <c r="Q12" s="20">
        <v>214963248</v>
      </c>
      <c r="R12" s="21">
        <v>196692629.9999999</v>
      </c>
      <c r="S12" s="20">
        <v>178502305.00000012</v>
      </c>
      <c r="T12" s="152">
        <f>_xlfn.IFERROR(S12/Q12*100-100," ")</f>
        <v>-16.96147752661416</v>
      </c>
      <c r="U12" s="152">
        <f>_xlfn.IFERROR(S12/R12*100-100," ")</f>
        <v>-9.248096891073047</v>
      </c>
      <c r="V12" s="20">
        <v>95490109</v>
      </c>
      <c r="W12" s="21">
        <v>110395053.00000003</v>
      </c>
      <c r="X12" s="20">
        <v>110362691.99999996</v>
      </c>
      <c r="Y12" s="152">
        <f>_xlfn.IFERROR(X12/V12*100-100," ")</f>
        <v>15.57499845350469</v>
      </c>
      <c r="Z12" s="152">
        <f>_xlfn.IFERROR(X12/W12*100-100," ")</f>
        <v>-0.029313813545684297</v>
      </c>
      <c r="AA12" s="20">
        <v>54620039.000000015</v>
      </c>
      <c r="AB12" s="21">
        <v>47167087.00000001</v>
      </c>
      <c r="AC12" s="20">
        <v>52498414.999999955</v>
      </c>
      <c r="AD12" s="152">
        <f>_xlfn.IFERROR(AC12/AA12*100-100," ")</f>
        <v>-3.8843326347681</v>
      </c>
      <c r="AE12" s="152">
        <f>_xlfn.IFERROR(AC12/AB12*100-100," ")</f>
        <v>11.303068175484213</v>
      </c>
      <c r="AF12" s="20">
        <v>114233338.99999994</v>
      </c>
      <c r="AG12" s="21">
        <v>99714449.99999997</v>
      </c>
      <c r="AH12" s="20">
        <v>106362158.00000006</v>
      </c>
      <c r="AI12" s="152">
        <f>_xlfn.IFERROR(AH12/AF12*100-100," ")</f>
        <v>-6.890441152210286</v>
      </c>
      <c r="AJ12" s="152">
        <f>_xlfn.IFERROR(AH12/AG12*100-100," ")</f>
        <v>6.666744890033584</v>
      </c>
    </row>
    <row r="13" spans="1:36" ht="15" customHeight="1">
      <c r="A13" s="19" t="s">
        <v>26</v>
      </c>
      <c r="B13" s="20">
        <v>52894543.000000015</v>
      </c>
      <c r="C13" s="20">
        <v>58812170.99999999</v>
      </c>
      <c r="D13" s="20">
        <v>51959985.00000003</v>
      </c>
      <c r="E13" s="152">
        <f>_xlfn.IFERROR(D13/B13*100-100," ")</f>
        <v>-1.7668325445216198</v>
      </c>
      <c r="F13" s="152">
        <f>_xlfn.IFERROR(D13/C13*100-100," ")</f>
        <v>-11.650965919962317</v>
      </c>
      <c r="G13" s="20">
        <v>82591547.99999999</v>
      </c>
      <c r="H13" s="20">
        <v>75960529</v>
      </c>
      <c r="I13" s="20">
        <v>88555190.00000013</v>
      </c>
      <c r="J13" s="152">
        <f>_xlfn.IFERROR(I13/G13*100-100," ")</f>
        <v>7.220644417513711</v>
      </c>
      <c r="K13" s="152">
        <f>_xlfn.IFERROR(I13/H13*100-100," ")</f>
        <v>16.580533555789387</v>
      </c>
      <c r="L13" s="20">
        <v>6596842.000000001</v>
      </c>
      <c r="M13" s="20">
        <v>4674667</v>
      </c>
      <c r="N13" s="20">
        <v>4197288.999999999</v>
      </c>
      <c r="O13" s="152">
        <f>_xlfn.IFERROR(N13/L13*100-100," ")</f>
        <v>-36.374268172558956</v>
      </c>
      <c r="P13" s="152">
        <f>_xlfn.IFERROR(N13/M13*100-100," ")</f>
        <v>-10.212021519393815</v>
      </c>
      <c r="Q13" s="20">
        <v>46328257.99999998</v>
      </c>
      <c r="R13" s="21">
        <v>44876917.99999994</v>
      </c>
      <c r="S13" s="20">
        <v>43024633.000000075</v>
      </c>
      <c r="T13" s="152">
        <f>_xlfn.IFERROR(S13/Q13*100-100," ")</f>
        <v>-7.130907015756776</v>
      </c>
      <c r="U13" s="152">
        <f>_xlfn.IFERROR(S13/R13*100-100," ")</f>
        <v>-4.127478183773377</v>
      </c>
      <c r="V13" s="20">
        <v>73279642.99999999</v>
      </c>
      <c r="W13" s="21">
        <v>81786537</v>
      </c>
      <c r="X13" s="20">
        <v>89581197.00000007</v>
      </c>
      <c r="Y13" s="152">
        <f>_xlfn.IFERROR(X13/V13*100-100," ")</f>
        <v>22.245678789674358</v>
      </c>
      <c r="Z13" s="152">
        <f>_xlfn.IFERROR(X13/W13*100-100," ")</f>
        <v>9.530492775357487</v>
      </c>
      <c r="AA13" s="20">
        <v>1119046987.0000002</v>
      </c>
      <c r="AB13" s="21">
        <v>1020576169.9999965</v>
      </c>
      <c r="AC13" s="20">
        <v>1094017875.0000014</v>
      </c>
      <c r="AD13" s="152">
        <f>_xlfn.IFERROR(AC13/AA13*100-100," ")</f>
        <v>-2.2366453143400378</v>
      </c>
      <c r="AE13" s="152">
        <f>_xlfn.IFERROR(AC13/AB13*100-100," ")</f>
        <v>7.196102276227464</v>
      </c>
      <c r="AF13" s="20">
        <v>85212363.99999996</v>
      </c>
      <c r="AG13" s="21">
        <v>78393529.00000004</v>
      </c>
      <c r="AH13" s="20">
        <v>85854323.99999993</v>
      </c>
      <c r="AI13" s="152">
        <f>_xlfn.IFERROR(AH13/AF13*100-100," ")</f>
        <v>0.7533648520770697</v>
      </c>
      <c r="AJ13" s="152">
        <f>_xlfn.IFERROR(AH13/AG13*100-100," ")</f>
        <v>9.517105678454499</v>
      </c>
    </row>
    <row r="14" spans="1:36" ht="15" customHeight="1">
      <c r="A14" s="19" t="s">
        <v>27</v>
      </c>
      <c r="B14" s="20">
        <v>3160595.999999999</v>
      </c>
      <c r="C14" s="20">
        <v>3157844.000000001</v>
      </c>
      <c r="D14" s="20">
        <v>2867283.9999999977</v>
      </c>
      <c r="E14" s="152">
        <f>_xlfn.IFERROR(D14/B14*100-100," ")</f>
        <v>-9.280274986110257</v>
      </c>
      <c r="F14" s="152">
        <f>_xlfn.IFERROR(D14/C14*100-100," ")</f>
        <v>-9.201214499513057</v>
      </c>
      <c r="G14" s="20">
        <v>324413476.0000001</v>
      </c>
      <c r="H14" s="20">
        <v>332824166.00000024</v>
      </c>
      <c r="I14" s="20">
        <v>334890270.00000066</v>
      </c>
      <c r="J14" s="152">
        <f>_xlfn.IFERROR(I14/G14*100-100," ")</f>
        <v>3.229457089507747</v>
      </c>
      <c r="K14" s="152">
        <f>_xlfn.IFERROR(I14/H14*100-100," ")</f>
        <v>0.6207794418390904</v>
      </c>
      <c r="L14" s="20">
        <v>10918207.999999998</v>
      </c>
      <c r="M14" s="20">
        <v>10756272.999999998</v>
      </c>
      <c r="N14" s="20">
        <v>6208304.000000001</v>
      </c>
      <c r="O14" s="152">
        <f>_xlfn.IFERROR(N14/L14*100-100," ")</f>
        <v>-43.13806807857111</v>
      </c>
      <c r="P14" s="152">
        <f>_xlfn.IFERROR(N14/M14*100-100," ")</f>
        <v>-42.282015341187396</v>
      </c>
      <c r="Q14" s="20">
        <v>840202795.0000002</v>
      </c>
      <c r="R14" s="21">
        <v>897033422.9999992</v>
      </c>
      <c r="S14" s="20">
        <v>863524593.0000017</v>
      </c>
      <c r="T14" s="152">
        <f>_xlfn.IFERROR(S14/Q14*100-100," ")</f>
        <v>2.7757343987413634</v>
      </c>
      <c r="U14" s="152">
        <f>_xlfn.IFERROR(S14/R14*100-100," ")</f>
        <v>-3.735516329807652</v>
      </c>
      <c r="V14" s="20">
        <v>79092205.99999997</v>
      </c>
      <c r="W14" s="21">
        <v>88790910.00000006</v>
      </c>
      <c r="X14" s="20">
        <v>76881337.00000001</v>
      </c>
      <c r="Y14" s="152">
        <f>_xlfn.IFERROR(X14/V14*100-100," ")</f>
        <v>-2.7953057726066675</v>
      </c>
      <c r="Z14" s="152">
        <f>_xlfn.IFERROR(X14/W14*100-100," ")</f>
        <v>-13.413054331800438</v>
      </c>
      <c r="AA14" s="20">
        <v>104091186.99999999</v>
      </c>
      <c r="AB14" s="21">
        <v>96853902</v>
      </c>
      <c r="AC14" s="20">
        <v>92251479.00000009</v>
      </c>
      <c r="AD14" s="152">
        <f>_xlfn.IFERROR(AC14/AA14*100-100," ")</f>
        <v>-11.374361597010036</v>
      </c>
      <c r="AE14" s="152">
        <f>_xlfn.IFERROR(AC14/AB14*100-100," ")</f>
        <v>-4.751923159481905</v>
      </c>
      <c r="AF14" s="20">
        <v>314735628.9999999</v>
      </c>
      <c r="AG14" s="21">
        <v>338290491.9999998</v>
      </c>
      <c r="AH14" s="20">
        <v>340616897.00000006</v>
      </c>
      <c r="AI14" s="152">
        <f>_xlfn.IFERROR(AH14/AF14*100-100," ")</f>
        <v>8.2231770461552</v>
      </c>
      <c r="AJ14" s="152">
        <f>_xlfn.IFERROR(AH14/AG14*100-100," ")</f>
        <v>0.6876944682205846</v>
      </c>
    </row>
    <row r="15" spans="1:36" ht="15" customHeight="1">
      <c r="A15" s="19" t="s">
        <v>28</v>
      </c>
      <c r="B15" s="20">
        <v>1116386.0000000002</v>
      </c>
      <c r="C15" s="20">
        <v>574990.0000000003</v>
      </c>
      <c r="D15" s="20">
        <v>7494505.999999999</v>
      </c>
      <c r="E15" s="152">
        <f>_xlfn.IFERROR(D15/B15*100-100," ")</f>
        <v>571.3185224465371</v>
      </c>
      <c r="F15" s="152">
        <f>_xlfn.IFERROR(D15/C15*100-100," ")</f>
        <v>1203.4150159133192</v>
      </c>
      <c r="G15" s="20">
        <v>28880345.000000015</v>
      </c>
      <c r="H15" s="20">
        <v>25849988.999999993</v>
      </c>
      <c r="I15" s="20">
        <v>19557747.000000026</v>
      </c>
      <c r="J15" s="152">
        <f>_xlfn.IFERROR(I15/G15*100-100," ")</f>
        <v>-32.2800783716399</v>
      </c>
      <c r="K15" s="152">
        <f>_xlfn.IFERROR(I15/H15*100-100," ")</f>
        <v>-24.341372060158207</v>
      </c>
      <c r="L15" s="20">
        <v>1389390.0000000002</v>
      </c>
      <c r="M15" s="20">
        <v>2030846.0000000002</v>
      </c>
      <c r="N15" s="20">
        <v>2554232</v>
      </c>
      <c r="O15" s="152">
        <f>_xlfn.IFERROR(N15/L15*100-100," ")</f>
        <v>83.83837511425872</v>
      </c>
      <c r="P15" s="152">
        <f>_xlfn.IFERROR(N15/M15*100-100," ")</f>
        <v>25.771821201607594</v>
      </c>
      <c r="Q15" s="20">
        <v>5459498.000000002</v>
      </c>
      <c r="R15" s="21">
        <v>7831455.000000005</v>
      </c>
      <c r="S15" s="20">
        <v>12538329</v>
      </c>
      <c r="T15" s="152">
        <f>_xlfn.IFERROR(S15/Q15*100-100," ")</f>
        <v>129.6608406120855</v>
      </c>
      <c r="U15" s="152">
        <f>_xlfn.IFERROR(S15/R15*100-100," ")</f>
        <v>60.10216492337622</v>
      </c>
      <c r="V15" s="20">
        <v>19920593.00000002</v>
      </c>
      <c r="W15" s="21">
        <v>20779375.00000001</v>
      </c>
      <c r="X15" s="20">
        <v>31403849.99999999</v>
      </c>
      <c r="Y15" s="152">
        <f>_xlfn.IFERROR(X15/V15*100-100," ")</f>
        <v>57.64515644689874</v>
      </c>
      <c r="Z15" s="152">
        <f>_xlfn.IFERROR(X15/W15*100-100," ")</f>
        <v>51.12990645772538</v>
      </c>
      <c r="AA15" s="20">
        <v>180839009.0000002</v>
      </c>
      <c r="AB15" s="21">
        <v>171752264</v>
      </c>
      <c r="AC15" s="20">
        <v>175104282.9999999</v>
      </c>
      <c r="AD15" s="152">
        <f>_xlfn.IFERROR(AC15/AA15*100-100," ")</f>
        <v>-3.171177519558455</v>
      </c>
      <c r="AE15" s="152">
        <f>_xlfn.IFERROR(AC15/AB15*100-100," ")</f>
        <v>1.9516592806019304</v>
      </c>
      <c r="AF15" s="20">
        <v>6442354.999999996</v>
      </c>
      <c r="AG15" s="21">
        <v>18051984.99999998</v>
      </c>
      <c r="AH15" s="20">
        <v>18654539.99999999</v>
      </c>
      <c r="AI15" s="152">
        <f>_xlfn.IFERROR(AH15/AF15*100-100," ")</f>
        <v>189.5608826275485</v>
      </c>
      <c r="AJ15" s="152">
        <f>_xlfn.IFERROR(AH15/AG15*100-100," ")</f>
        <v>3.33788777245276</v>
      </c>
    </row>
    <row r="16" spans="1:36" ht="15" customHeight="1">
      <c r="A16" s="19" t="s">
        <v>29</v>
      </c>
      <c r="B16" s="20">
        <v>352023862.99999994</v>
      </c>
      <c r="C16" s="20">
        <v>354727310.99999994</v>
      </c>
      <c r="D16" s="20">
        <v>230837010.0000002</v>
      </c>
      <c r="E16" s="152">
        <f>_xlfn.IFERROR(D16/B16*100-100," ")</f>
        <v>-34.42574942710624</v>
      </c>
      <c r="F16" s="152">
        <f>_xlfn.IFERROR(D16/C16*100-100," ")</f>
        <v>-34.925503945761804</v>
      </c>
      <c r="G16" s="20">
        <v>188725316.00000012</v>
      </c>
      <c r="H16" s="20">
        <v>206421993.0000001</v>
      </c>
      <c r="I16" s="20">
        <v>371207754.9999995</v>
      </c>
      <c r="J16" s="152">
        <f>_xlfn.IFERROR(I16/G16*100-100," ")</f>
        <v>96.69208289999594</v>
      </c>
      <c r="K16" s="152">
        <f>_xlfn.IFERROR(I16/H16*100-100," ")</f>
        <v>79.8295567275137</v>
      </c>
      <c r="L16" s="20">
        <v>17622071.000000004</v>
      </c>
      <c r="M16" s="20">
        <v>16826301</v>
      </c>
      <c r="N16" s="20">
        <v>17826958.999999996</v>
      </c>
      <c r="O16" s="152">
        <f>_xlfn.IFERROR(N16/L16*100-100," ")</f>
        <v>1.162678325379531</v>
      </c>
      <c r="P16" s="152">
        <f>_xlfn.IFERROR(N16/M16*100-100," ")</f>
        <v>5.946987397883802</v>
      </c>
      <c r="Q16" s="20">
        <v>42457051.999999985</v>
      </c>
      <c r="R16" s="21">
        <v>47036329</v>
      </c>
      <c r="S16" s="20">
        <v>51314433.99999992</v>
      </c>
      <c r="T16" s="152">
        <f>_xlfn.IFERROR(S16/Q16*100-100," ")</f>
        <v>20.86198071406355</v>
      </c>
      <c r="U16" s="152">
        <f>_xlfn.IFERROR(S16/R16*100-100," ")</f>
        <v>9.095320767910948</v>
      </c>
      <c r="V16" s="20">
        <v>14835954.000000002</v>
      </c>
      <c r="W16" s="21">
        <v>12790449.000000006</v>
      </c>
      <c r="X16" s="20">
        <v>16576160.99999999</v>
      </c>
      <c r="Y16" s="152">
        <f>_xlfn.IFERROR(X16/V16*100-100," ")</f>
        <v>11.729660256428318</v>
      </c>
      <c r="Z16" s="152">
        <f>_xlfn.IFERROR(X16/W16*100-100," ")</f>
        <v>29.59796016543268</v>
      </c>
      <c r="AA16" s="20">
        <v>68875383</v>
      </c>
      <c r="AB16" s="21">
        <v>64241785.99999995</v>
      </c>
      <c r="AC16" s="20">
        <v>84406489.00000003</v>
      </c>
      <c r="AD16" s="152">
        <f>_xlfn.IFERROR(AC16/AA16*100-100," ")</f>
        <v>22.549574787845515</v>
      </c>
      <c r="AE16" s="152">
        <f>_xlfn.IFERROR(AC16/AB16*100-100," ")</f>
        <v>31.388764627434398</v>
      </c>
      <c r="AF16" s="20">
        <v>111016551.00000003</v>
      </c>
      <c r="AG16" s="21">
        <v>100689783.00000006</v>
      </c>
      <c r="AH16" s="20">
        <v>120936024.00000018</v>
      </c>
      <c r="AI16" s="152">
        <f>_xlfn.IFERROR(AH16/AF16*100-100," ")</f>
        <v>8.9351298618529</v>
      </c>
      <c r="AJ16" s="152">
        <f>_xlfn.IFERROR(AH16/AG16*100-100," ")</f>
        <v>20.107542589499985</v>
      </c>
    </row>
    <row r="17" spans="1:36" ht="15" customHeight="1">
      <c r="A17" s="19" t="s">
        <v>30</v>
      </c>
      <c r="B17" s="20">
        <v>2087853.0000000002</v>
      </c>
      <c r="C17" s="20">
        <v>2060503.999999999</v>
      </c>
      <c r="D17" s="20">
        <v>916933.0000000006</v>
      </c>
      <c r="E17" s="152">
        <f>_xlfn.IFERROR(D17/B17*100-100," ")</f>
        <v>-56.08249239769273</v>
      </c>
      <c r="F17" s="152">
        <f>_xlfn.IFERROR(D17/C17*100-100," ")</f>
        <v>-55.49957680256865</v>
      </c>
      <c r="G17" s="20">
        <v>25649214.000000004</v>
      </c>
      <c r="H17" s="20">
        <v>26769251.000000034</v>
      </c>
      <c r="I17" s="20">
        <v>27236063.000000007</v>
      </c>
      <c r="J17" s="152">
        <f>_xlfn.IFERROR(I17/G17*100-100," ")</f>
        <v>6.186735390799896</v>
      </c>
      <c r="K17" s="152">
        <f>_xlfn.IFERROR(I17/H17*100-100," ")</f>
        <v>1.7438366131348602</v>
      </c>
      <c r="L17" s="20">
        <v>2485520</v>
      </c>
      <c r="M17" s="20">
        <v>3428608.0000000005</v>
      </c>
      <c r="N17" s="20">
        <v>3325975.9999999995</v>
      </c>
      <c r="O17" s="152">
        <f>_xlfn.IFERROR(N17/L17*100-100," ")</f>
        <v>33.814091216324925</v>
      </c>
      <c r="P17" s="152">
        <f>_xlfn.IFERROR(N17/M17*100-100," ")</f>
        <v>-2.9934014037183942</v>
      </c>
      <c r="Q17" s="20">
        <v>63223516.99999992</v>
      </c>
      <c r="R17" s="21">
        <v>63969492.99999995</v>
      </c>
      <c r="S17" s="20">
        <v>63378430.99999993</v>
      </c>
      <c r="T17" s="152">
        <f>_xlfn.IFERROR(S17/Q17*100-100," ")</f>
        <v>0.24502591337969193</v>
      </c>
      <c r="U17" s="152">
        <f>_xlfn.IFERROR(S17/R17*100-100," ")</f>
        <v>-0.9239748078041146</v>
      </c>
      <c r="V17" s="20">
        <v>22782052</v>
      </c>
      <c r="W17" s="21">
        <v>19614683.000000007</v>
      </c>
      <c r="X17" s="20">
        <v>18883941.00000001</v>
      </c>
      <c r="Y17" s="152">
        <f>_xlfn.IFERROR(X17/V17*100-100," ")</f>
        <v>-17.11044729421208</v>
      </c>
      <c r="Z17" s="152">
        <f>_xlfn.IFERROR(X17/W17*100-100," ")</f>
        <v>-3.7254846280207374</v>
      </c>
      <c r="AA17" s="20">
        <v>43563674.00000002</v>
      </c>
      <c r="AB17" s="21">
        <v>48997764.99999996</v>
      </c>
      <c r="AC17" s="20">
        <v>55766437.00000007</v>
      </c>
      <c r="AD17" s="152">
        <f>_xlfn.IFERROR(AC17/AA17*100-100," ")</f>
        <v>28.011326592885723</v>
      </c>
      <c r="AE17" s="152">
        <f>_xlfn.IFERROR(AC17/AB17*100-100," ")</f>
        <v>13.814246425321869</v>
      </c>
      <c r="AF17" s="20">
        <v>39028753.000000045</v>
      </c>
      <c r="AG17" s="21">
        <v>47291449.00000004</v>
      </c>
      <c r="AH17" s="20">
        <v>42514689.000000045</v>
      </c>
      <c r="AI17" s="152">
        <f>_xlfn.IFERROR(AH17/AF17*100-100," ")</f>
        <v>8.931712473621673</v>
      </c>
      <c r="AJ17" s="152">
        <f>_xlfn.IFERROR(AH17/AG17*100-100," ")</f>
        <v>-10.100684375308504</v>
      </c>
    </row>
    <row r="18" spans="1:36" ht="15" customHeight="1">
      <c r="A18" s="19" t="s">
        <v>31</v>
      </c>
      <c r="B18" s="20">
        <v>12247353.000000006</v>
      </c>
      <c r="C18" s="20">
        <v>10963212.99999999</v>
      </c>
      <c r="D18" s="20">
        <v>11101652.999999985</v>
      </c>
      <c r="E18" s="152">
        <f>_xlfn.IFERROR(D18/B18*100-100," ")</f>
        <v>-9.354674434549409</v>
      </c>
      <c r="F18" s="152">
        <f>_xlfn.IFERROR(D18/C18*100-100," ")</f>
        <v>1.2627684967900734</v>
      </c>
      <c r="G18" s="20">
        <v>69315305.99999991</v>
      </c>
      <c r="H18" s="20">
        <v>73848359.99999993</v>
      </c>
      <c r="I18" s="20">
        <v>70183269.0000001</v>
      </c>
      <c r="J18" s="152">
        <f>_xlfn.IFERROR(I18/G18*100-100," ")</f>
        <v>1.2521952943556016</v>
      </c>
      <c r="K18" s="152">
        <f>_xlfn.IFERROR(I18/H18*100-100," ")</f>
        <v>-4.962995793000445</v>
      </c>
      <c r="L18" s="20">
        <v>16997553</v>
      </c>
      <c r="M18" s="20">
        <v>21569522.99999999</v>
      </c>
      <c r="N18" s="20">
        <v>22559673.999999996</v>
      </c>
      <c r="O18" s="152">
        <f>_xlfn.IFERROR(N18/L18*100-100," ")</f>
        <v>32.72306902058193</v>
      </c>
      <c r="P18" s="152">
        <f>_xlfn.IFERROR(N18/M18*100-100," ")</f>
        <v>4.590509488781976</v>
      </c>
      <c r="Q18" s="20">
        <v>302097945.99999976</v>
      </c>
      <c r="R18" s="21">
        <v>303322028.00000036</v>
      </c>
      <c r="S18" s="20">
        <v>306876463.9999992</v>
      </c>
      <c r="T18" s="152">
        <f>_xlfn.IFERROR(S18/Q18*100-100," ")</f>
        <v>1.5817777192035152</v>
      </c>
      <c r="U18" s="152">
        <f>_xlfn.IFERROR(S18/R18*100-100," ")</f>
        <v>1.171835762616908</v>
      </c>
      <c r="V18" s="20">
        <v>40184575.999999985</v>
      </c>
      <c r="W18" s="21">
        <v>41791382.000000015</v>
      </c>
      <c r="X18" s="20">
        <v>39795401</v>
      </c>
      <c r="Y18" s="152">
        <f>_xlfn.IFERROR(X18/V18*100-100," ")</f>
        <v>-0.9684685984990438</v>
      </c>
      <c r="Z18" s="152">
        <f>_xlfn.IFERROR(X18/W18*100-100," ")</f>
        <v>-4.7760588534737</v>
      </c>
      <c r="AA18" s="20">
        <v>142900349.00000003</v>
      </c>
      <c r="AB18" s="21">
        <v>143383881.99999994</v>
      </c>
      <c r="AC18" s="20">
        <v>147882781</v>
      </c>
      <c r="AD18" s="152">
        <f>_xlfn.IFERROR(AC18/AA18*100-100," ")</f>
        <v>3.486647887752852</v>
      </c>
      <c r="AE18" s="152">
        <f>_xlfn.IFERROR(AC18/AB18*100-100," ")</f>
        <v>3.1376602008865007</v>
      </c>
      <c r="AF18" s="20">
        <v>99495561.99999997</v>
      </c>
      <c r="AG18" s="21">
        <v>101384787.00000003</v>
      </c>
      <c r="AH18" s="20">
        <v>101900039.00000003</v>
      </c>
      <c r="AI18" s="152">
        <f>_xlfn.IFERROR(AH18/AF18*100-100," ")</f>
        <v>2.4166675896559724</v>
      </c>
      <c r="AJ18" s="152">
        <f>_xlfn.IFERROR(AH18/AG18*100-100," ")</f>
        <v>0.5082143142442135</v>
      </c>
    </row>
    <row r="19" spans="1:36" ht="15" customHeight="1">
      <c r="A19" s="19" t="s">
        <v>32</v>
      </c>
      <c r="B19" s="20">
        <v>8496630.999999998</v>
      </c>
      <c r="C19" s="20">
        <v>7737889.000000004</v>
      </c>
      <c r="D19" s="20">
        <v>7598574.999999988</v>
      </c>
      <c r="E19" s="152">
        <f>_xlfn.IFERROR(D19/B19*100-100," ")</f>
        <v>-10.569553979689246</v>
      </c>
      <c r="F19" s="152">
        <f>_xlfn.IFERROR(D19/C19*100-100," ")</f>
        <v>-1.8004135236369478</v>
      </c>
      <c r="G19" s="20">
        <v>239204131.99999943</v>
      </c>
      <c r="H19" s="20">
        <v>233372467.00000006</v>
      </c>
      <c r="I19" s="20">
        <v>255043410.00000054</v>
      </c>
      <c r="J19" s="152">
        <f>_xlfn.IFERROR(I19/G19*100-100," ")</f>
        <v>6.621657354982943</v>
      </c>
      <c r="K19" s="152">
        <f>_xlfn.IFERROR(I19/H19*100-100," ")</f>
        <v>9.28598959362266</v>
      </c>
      <c r="L19" s="20">
        <v>21647760.999999996</v>
      </c>
      <c r="M19" s="20">
        <v>23230235</v>
      </c>
      <c r="N19" s="20">
        <v>25078031.00000002</v>
      </c>
      <c r="O19" s="152">
        <f>_xlfn.IFERROR(N19/L19*100-100," ")</f>
        <v>15.845841978761797</v>
      </c>
      <c r="P19" s="152">
        <f>_xlfn.IFERROR(N19/M19*100-100," ")</f>
        <v>7.954271663631545</v>
      </c>
      <c r="Q19" s="20">
        <v>154745382.00000006</v>
      </c>
      <c r="R19" s="21">
        <v>129155838.00000039</v>
      </c>
      <c r="S19" s="20">
        <v>127389903.00000004</v>
      </c>
      <c r="T19" s="152">
        <f>_xlfn.IFERROR(S19/Q19*100-100," ")</f>
        <v>-17.67773528776452</v>
      </c>
      <c r="U19" s="152">
        <f>_xlfn.IFERROR(S19/R19*100-100," ")</f>
        <v>-1.3672901104171018</v>
      </c>
      <c r="V19" s="20">
        <v>102004455.9999999</v>
      </c>
      <c r="W19" s="21">
        <v>104939857.0000001</v>
      </c>
      <c r="X19" s="20">
        <v>108226173</v>
      </c>
      <c r="Y19" s="152">
        <f>_xlfn.IFERROR(X19/V19*100-100," ")</f>
        <v>6.099456086506777</v>
      </c>
      <c r="Z19" s="152">
        <f>_xlfn.IFERROR(X19/W19*100-100," ")</f>
        <v>3.1316185231697915</v>
      </c>
      <c r="AA19" s="20">
        <v>244493932.0000002</v>
      </c>
      <c r="AB19" s="21">
        <v>224415806.00000006</v>
      </c>
      <c r="AC19" s="20">
        <v>256733062.9999992</v>
      </c>
      <c r="AD19" s="152">
        <f>_xlfn.IFERROR(AC19/AA19*100-100," ")</f>
        <v>5.005903786601522</v>
      </c>
      <c r="AE19" s="152">
        <f>_xlfn.IFERROR(AC19/AB19*100-100," ")</f>
        <v>14.400615347030921</v>
      </c>
      <c r="AF19" s="20">
        <v>306962507.9999999</v>
      </c>
      <c r="AG19" s="21">
        <v>311025718.9999997</v>
      </c>
      <c r="AH19" s="20">
        <v>342611466.0000004</v>
      </c>
      <c r="AI19" s="152">
        <f>_xlfn.IFERROR(AH19/AF19*100-100," ")</f>
        <v>11.61345671569785</v>
      </c>
      <c r="AJ19" s="152">
        <f>_xlfn.IFERROR(AH19/AG19*100-100," ")</f>
        <v>10.15534892148284</v>
      </c>
    </row>
    <row r="20" spans="1:36" ht="15" customHeight="1">
      <c r="A20" s="19" t="s">
        <v>33</v>
      </c>
      <c r="B20" s="20">
        <v>33524454.00000004</v>
      </c>
      <c r="C20" s="20">
        <v>38057217.00000003</v>
      </c>
      <c r="D20" s="20">
        <v>48747521.00000002</v>
      </c>
      <c r="E20" s="152">
        <f>_xlfn.IFERROR(D20/B20*100-100," ")</f>
        <v>45.40884394418464</v>
      </c>
      <c r="F20" s="152">
        <f>_xlfn.IFERROR(D20/C20*100-100," ")</f>
        <v>28.090083413088195</v>
      </c>
      <c r="G20" s="20">
        <v>836428160.9999996</v>
      </c>
      <c r="H20" s="20">
        <v>688090618.9999983</v>
      </c>
      <c r="I20" s="20">
        <v>721679494.0000043</v>
      </c>
      <c r="J20" s="152">
        <f>_xlfn.IFERROR(I20/G20*100-100," ")</f>
        <v>-13.718890916203307</v>
      </c>
      <c r="K20" s="152">
        <f>_xlfn.IFERROR(I20/H20*100-100," ")</f>
        <v>4.881460969315455</v>
      </c>
      <c r="L20" s="20">
        <v>194537585.00000015</v>
      </c>
      <c r="M20" s="20">
        <v>161506579.9999998</v>
      </c>
      <c r="N20" s="20">
        <v>174684815.0000002</v>
      </c>
      <c r="O20" s="152">
        <f>_xlfn.IFERROR(N20/L20*100-100," ")</f>
        <v>-10.205107665955609</v>
      </c>
      <c r="P20" s="152">
        <f>_xlfn.IFERROR(N20/M20*100-100," ")</f>
        <v>8.159565387367152</v>
      </c>
      <c r="Q20" s="20">
        <v>431568435.9999987</v>
      </c>
      <c r="R20" s="21">
        <v>438994749.99999994</v>
      </c>
      <c r="S20" s="20">
        <v>516559465.99999636</v>
      </c>
      <c r="T20" s="152">
        <f>_xlfn.IFERROR(S20/Q20*100-100," ")</f>
        <v>19.693523184350298</v>
      </c>
      <c r="U20" s="152">
        <f>_xlfn.IFERROR(S20/R20*100-100," ")</f>
        <v>17.668711527870528</v>
      </c>
      <c r="V20" s="20">
        <v>641259980.0000011</v>
      </c>
      <c r="W20" s="21">
        <v>599994825.0000007</v>
      </c>
      <c r="X20" s="20">
        <v>656726814.9999993</v>
      </c>
      <c r="Y20" s="152">
        <f>_xlfn.IFERROR(X20/V20*100-100," ")</f>
        <v>2.4119445283328247</v>
      </c>
      <c r="Z20" s="152">
        <f>_xlfn.IFERROR(X20/W20*100-100," ")</f>
        <v>9.455413219605433</v>
      </c>
      <c r="AA20" s="20">
        <v>801535562.9999999</v>
      </c>
      <c r="AB20" s="21">
        <v>882072709.999999</v>
      </c>
      <c r="AC20" s="20">
        <v>941276582.9999954</v>
      </c>
      <c r="AD20" s="152">
        <f>_xlfn.IFERROR(AC20/AA20*100-100," ")</f>
        <v>17.434163429626338</v>
      </c>
      <c r="AE20" s="152">
        <f>_xlfn.IFERROR(AC20/AB20*100-100," ")</f>
        <v>6.711903942702918</v>
      </c>
      <c r="AF20" s="20">
        <v>699984385</v>
      </c>
      <c r="AG20" s="21">
        <v>692870458.0000002</v>
      </c>
      <c r="AH20" s="20">
        <v>730056890.000003</v>
      </c>
      <c r="AI20" s="152">
        <f>_xlfn.IFERROR(AH20/AF20*100-100," ")</f>
        <v>4.296167978090409</v>
      </c>
      <c r="AJ20" s="152">
        <f>_xlfn.IFERROR(AH20/AG20*100-100," ")</f>
        <v>5.3670107551335064</v>
      </c>
    </row>
    <row r="21" spans="1:36" ht="15" customHeight="1">
      <c r="A21" s="19" t="s">
        <v>34</v>
      </c>
      <c r="B21" s="20">
        <v>15503270.999999998</v>
      </c>
      <c r="C21" s="20">
        <v>17822585.99999999</v>
      </c>
      <c r="D21" s="20">
        <v>20513581.999999978</v>
      </c>
      <c r="E21" s="152">
        <f>_xlfn.IFERROR(D21/B21*100-100," ")</f>
        <v>32.3177670054273</v>
      </c>
      <c r="F21" s="152">
        <f>_xlfn.IFERROR(D21/C21*100-100," ")</f>
        <v>15.098796549501799</v>
      </c>
      <c r="G21" s="20">
        <v>355120801.00000036</v>
      </c>
      <c r="H21" s="20">
        <v>341611231.99999964</v>
      </c>
      <c r="I21" s="20">
        <v>332050507.99999905</v>
      </c>
      <c r="J21" s="152">
        <f>_xlfn.IFERROR(I21/G21*100-100," ")</f>
        <v>-6.496463438648675</v>
      </c>
      <c r="K21" s="152">
        <f>_xlfn.IFERROR(I21/H21*100-100," ")</f>
        <v>-2.7987147682546407</v>
      </c>
      <c r="L21" s="20">
        <v>39046268.00000004</v>
      </c>
      <c r="M21" s="20">
        <v>37343617.99999997</v>
      </c>
      <c r="N21" s="20">
        <v>37745783.99999994</v>
      </c>
      <c r="O21" s="152">
        <f>_xlfn.IFERROR(N21/L21*100-100," ")</f>
        <v>-3.330623044435626</v>
      </c>
      <c r="P21" s="152">
        <f>_xlfn.IFERROR(N21/M21*100-100," ")</f>
        <v>1.076933681144581</v>
      </c>
      <c r="Q21" s="20">
        <v>265105448.0000006</v>
      </c>
      <c r="R21" s="21">
        <v>266923379.99999896</v>
      </c>
      <c r="S21" s="20">
        <v>296437514.99999976</v>
      </c>
      <c r="T21" s="152">
        <f>_xlfn.IFERROR(S21/Q21*100-100," ")</f>
        <v>11.8187186405913</v>
      </c>
      <c r="U21" s="152">
        <f>_xlfn.IFERROR(S21/R21*100-100," ")</f>
        <v>11.05715617717749</v>
      </c>
      <c r="V21" s="20">
        <v>97195359.99999999</v>
      </c>
      <c r="W21" s="21">
        <v>96851773.00000004</v>
      </c>
      <c r="X21" s="20">
        <v>105011512.99999987</v>
      </c>
      <c r="Y21" s="152">
        <f>_xlfn.IFERROR(X21/V21*100-100," ")</f>
        <v>8.041693554095474</v>
      </c>
      <c r="Z21" s="152">
        <f>_xlfn.IFERROR(X21/W21*100-100," ")</f>
        <v>8.42497741368122</v>
      </c>
      <c r="AA21" s="20">
        <v>171345170.00000024</v>
      </c>
      <c r="AB21" s="21">
        <v>168302611.99999976</v>
      </c>
      <c r="AC21" s="20">
        <v>190632564</v>
      </c>
      <c r="AD21" s="152">
        <f>_xlfn.IFERROR(AC21/AA21*100-100," ")</f>
        <v>11.25645619307491</v>
      </c>
      <c r="AE21" s="152">
        <f>_xlfn.IFERROR(AC21/AB21*100-100," ")</f>
        <v>13.267739421655705</v>
      </c>
      <c r="AF21" s="20">
        <v>197931336.99999997</v>
      </c>
      <c r="AG21" s="21">
        <v>225424204.9999995</v>
      </c>
      <c r="AH21" s="20">
        <v>228667623.99999925</v>
      </c>
      <c r="AI21" s="152">
        <f>_xlfn.IFERROR(AH21/AF21*100-100," ")</f>
        <v>15.52876238086509</v>
      </c>
      <c r="AJ21" s="152">
        <f>_xlfn.IFERROR(AH21/AG21*100-100," ")</f>
        <v>1.438806892986392</v>
      </c>
    </row>
    <row r="22" spans="1:36" ht="15" customHeight="1">
      <c r="A22" s="19" t="s">
        <v>35</v>
      </c>
      <c r="B22" s="20">
        <v>1833148.9999999995</v>
      </c>
      <c r="C22" s="20">
        <v>823069.0000000002</v>
      </c>
      <c r="D22" s="20">
        <v>2778700.999999999</v>
      </c>
      <c r="E22" s="152">
        <f>_xlfn.IFERROR(D22/B22*100-100," ")</f>
        <v>51.58074984630272</v>
      </c>
      <c r="F22" s="152">
        <f>_xlfn.IFERROR(D22/C22*100-100," ")</f>
        <v>237.60243673373657</v>
      </c>
      <c r="G22" s="20">
        <v>58562721.99999994</v>
      </c>
      <c r="H22" s="20">
        <v>68282396.99999996</v>
      </c>
      <c r="I22" s="20">
        <v>63372494.99999999</v>
      </c>
      <c r="J22" s="152">
        <f>_xlfn.IFERROR(I22/G22*100-100," ")</f>
        <v>8.213028417634092</v>
      </c>
      <c r="K22" s="152">
        <f>_xlfn.IFERROR(I22/H22*100-100," ")</f>
        <v>-7.1905823692744235</v>
      </c>
      <c r="L22" s="20">
        <v>2334170.0000000005</v>
      </c>
      <c r="M22" s="20">
        <v>3367034.000000001</v>
      </c>
      <c r="N22" s="20">
        <v>4737662.999999998</v>
      </c>
      <c r="O22" s="152">
        <f>_xlfn.IFERROR(N22/L22*100-100," ")</f>
        <v>102.96992078554678</v>
      </c>
      <c r="P22" s="152">
        <f>_xlfn.IFERROR(N22/M22*100-100," ")</f>
        <v>40.70731094488494</v>
      </c>
      <c r="Q22" s="20">
        <v>62022367.000000015</v>
      </c>
      <c r="R22" s="21">
        <v>61226543.999999925</v>
      </c>
      <c r="S22" s="20">
        <v>67998500.99999979</v>
      </c>
      <c r="T22" s="152">
        <f>_xlfn.IFERROR(S22/Q22*100-100," ")</f>
        <v>9.635449740252213</v>
      </c>
      <c r="U22" s="152">
        <f>_xlfn.IFERROR(S22/R22*100-100," ")</f>
        <v>11.060491998372271</v>
      </c>
      <c r="V22" s="20">
        <v>46773166.00000012</v>
      </c>
      <c r="W22" s="21">
        <v>47297990.99999999</v>
      </c>
      <c r="X22" s="20">
        <v>47914734.99999993</v>
      </c>
      <c r="Y22" s="152">
        <f>_xlfn.IFERROR(X22/V22*100-100," ")</f>
        <v>2.4406494099625604</v>
      </c>
      <c r="Z22" s="152">
        <f>_xlfn.IFERROR(X22/W22*100-100," ")</f>
        <v>1.303953903665672</v>
      </c>
      <c r="AA22" s="20">
        <v>39097597.000000015</v>
      </c>
      <c r="AB22" s="21">
        <v>44348180.00000001</v>
      </c>
      <c r="AC22" s="20">
        <v>35620562</v>
      </c>
      <c r="AD22" s="152">
        <f>_xlfn.IFERROR(AC22/AA22*100-100," ")</f>
        <v>-8.893219191962146</v>
      </c>
      <c r="AE22" s="152">
        <f>_xlfn.IFERROR(AC22/AB22*100-100," ")</f>
        <v>-19.679765888927136</v>
      </c>
      <c r="AF22" s="20">
        <v>40215007</v>
      </c>
      <c r="AG22" s="21">
        <v>44260962.00000003</v>
      </c>
      <c r="AH22" s="20">
        <v>46799761.00000002</v>
      </c>
      <c r="AI22" s="152">
        <f>_xlfn.IFERROR(AH22/AF22*100-100," ")</f>
        <v>16.373872569511235</v>
      </c>
      <c r="AJ22" s="152">
        <f>_xlfn.IFERROR(AH22/AG22*100-100," ")</f>
        <v>5.735977903055954</v>
      </c>
    </row>
    <row r="23" spans="1:36" ht="15" customHeight="1">
      <c r="A23" s="19" t="s">
        <v>36</v>
      </c>
      <c r="B23" s="20">
        <v>14318</v>
      </c>
      <c r="C23" s="20">
        <v>21283</v>
      </c>
      <c r="D23" s="20">
        <v>15295</v>
      </c>
      <c r="E23" s="152">
        <f>_xlfn.IFERROR(D23/B23*100-100," ")</f>
        <v>6.823578712110631</v>
      </c>
      <c r="F23" s="152">
        <f>_xlfn.IFERROR(D23/C23*100-100," ")</f>
        <v>-28.135131325471036</v>
      </c>
      <c r="G23" s="20">
        <v>1007434.9999999997</v>
      </c>
      <c r="H23" s="20">
        <v>1148491</v>
      </c>
      <c r="I23" s="20">
        <v>1105155.9999999995</v>
      </c>
      <c r="J23" s="152">
        <f>_xlfn.IFERROR(I23/G23*100-100," ")</f>
        <v>9.699980643912511</v>
      </c>
      <c r="K23" s="152">
        <f>_xlfn.IFERROR(I23/H23*100-100," ")</f>
        <v>-3.7732119798936594</v>
      </c>
      <c r="L23" s="20">
        <v>123506</v>
      </c>
      <c r="M23" s="20">
        <v>94164.00000000001</v>
      </c>
      <c r="N23" s="20">
        <v>69067</v>
      </c>
      <c r="O23" s="152">
        <f>_xlfn.IFERROR(N23/L23*100-100," ")</f>
        <v>-44.07802050102829</v>
      </c>
      <c r="P23" s="152">
        <f>_xlfn.IFERROR(N23/M23*100-100," ")</f>
        <v>-26.652436175183738</v>
      </c>
      <c r="Q23" s="20">
        <v>2765220.9999999995</v>
      </c>
      <c r="R23" s="21">
        <v>2283535.9999999995</v>
      </c>
      <c r="S23" s="20">
        <v>2297036.0000000005</v>
      </c>
      <c r="T23" s="152">
        <f>_xlfn.IFERROR(S23/Q23*100-100," ")</f>
        <v>-16.931196457715288</v>
      </c>
      <c r="U23" s="152">
        <f>_xlfn.IFERROR(S23/R23*100-100," ")</f>
        <v>0.5911884025476581</v>
      </c>
      <c r="V23" s="20">
        <v>841155.0000000001</v>
      </c>
      <c r="W23" s="21">
        <v>811227</v>
      </c>
      <c r="X23" s="20">
        <v>823521.0000000001</v>
      </c>
      <c r="Y23" s="152">
        <f>_xlfn.IFERROR(X23/V23*100-100," ")</f>
        <v>-2.0964031599407917</v>
      </c>
      <c r="Z23" s="152">
        <f>_xlfn.IFERROR(X23/W23*100-100," ")</f>
        <v>1.5154821030365326</v>
      </c>
      <c r="AA23" s="20">
        <v>4544754.000000001</v>
      </c>
      <c r="AB23" s="21">
        <v>5881071.000000001</v>
      </c>
      <c r="AC23" s="20">
        <v>5565609</v>
      </c>
      <c r="AD23" s="152">
        <f>_xlfn.IFERROR(AC23/AA23*100-100," ")</f>
        <v>22.462271885342957</v>
      </c>
      <c r="AE23" s="152">
        <f>_xlfn.IFERROR(AC23/AB23*100-100," ")</f>
        <v>-5.364022981528379</v>
      </c>
      <c r="AF23" s="20">
        <v>23182952.000000004</v>
      </c>
      <c r="AG23" s="21">
        <v>25722185</v>
      </c>
      <c r="AH23" s="20">
        <v>24939704.999999993</v>
      </c>
      <c r="AI23" s="152">
        <f>_xlfn.IFERROR(AH23/AF23*100-100," ")</f>
        <v>7.577779568365543</v>
      </c>
      <c r="AJ23" s="152">
        <f>_xlfn.IFERROR(AH23/AG23*100-100," ")</f>
        <v>-3.042043278982746</v>
      </c>
    </row>
    <row r="24" spans="1:36" ht="15" customHeight="1">
      <c r="A24" s="19" t="s">
        <v>37</v>
      </c>
      <c r="B24" s="20">
        <v>53182438</v>
      </c>
      <c r="C24" s="20">
        <v>51995254.00000003</v>
      </c>
      <c r="D24" s="20">
        <v>62959482.99999997</v>
      </c>
      <c r="E24" s="152">
        <f>_xlfn.IFERROR(D24/B24*100-100," ")</f>
        <v>18.383972919782224</v>
      </c>
      <c r="F24" s="152">
        <f>_xlfn.IFERROR(D24/C24*100-100," ")</f>
        <v>21.086980361707504</v>
      </c>
      <c r="G24" s="20">
        <v>777188467.9999994</v>
      </c>
      <c r="H24" s="20">
        <v>594585863.9999987</v>
      </c>
      <c r="I24" s="20">
        <v>784890196.0000012</v>
      </c>
      <c r="J24" s="152">
        <f>_xlfn.IFERROR(I24/G24*100-100," ")</f>
        <v>0.9909730158273362</v>
      </c>
      <c r="K24" s="152">
        <f>_xlfn.IFERROR(I24/H24*100-100," ")</f>
        <v>32.00619851937867</v>
      </c>
      <c r="L24" s="20">
        <v>82267640.00000001</v>
      </c>
      <c r="M24" s="20">
        <v>55823611.99999999</v>
      </c>
      <c r="N24" s="20">
        <v>73406652.99999997</v>
      </c>
      <c r="O24" s="152">
        <f>_xlfn.IFERROR(N24/L24*100-100," ")</f>
        <v>-10.770926454192733</v>
      </c>
      <c r="P24" s="152">
        <f>_xlfn.IFERROR(N24/M24*100-100," ")</f>
        <v>31.497497868822933</v>
      </c>
      <c r="Q24" s="20">
        <v>392874519.00000036</v>
      </c>
      <c r="R24" s="21">
        <v>306352708.0000005</v>
      </c>
      <c r="S24" s="20">
        <v>372450483.9999997</v>
      </c>
      <c r="T24" s="152">
        <f>_xlfn.IFERROR(S24/Q24*100-100," ")</f>
        <v>-5.198615337025885</v>
      </c>
      <c r="U24" s="152">
        <f>_xlfn.IFERROR(S24/R24*100-100," ")</f>
        <v>21.575711352941298</v>
      </c>
      <c r="V24" s="20">
        <v>233358681.99999997</v>
      </c>
      <c r="W24" s="21">
        <v>249524990.99999997</v>
      </c>
      <c r="X24" s="20">
        <v>355062612.00000054</v>
      </c>
      <c r="Y24" s="152">
        <f>_xlfn.IFERROR(X24/V24*100-100," ")</f>
        <v>52.15316137241493</v>
      </c>
      <c r="Z24" s="152">
        <f>_xlfn.IFERROR(X24/W24*100-100," ")</f>
        <v>42.29541120392247</v>
      </c>
      <c r="AA24" s="20">
        <v>1877466610.0000002</v>
      </c>
      <c r="AB24" s="21">
        <v>1522747915.0000007</v>
      </c>
      <c r="AC24" s="20">
        <v>1557081467.0000029</v>
      </c>
      <c r="AD24" s="152">
        <f>_xlfn.IFERROR(AC24/AA24*100-100," ")</f>
        <v>-17.064758504546575</v>
      </c>
      <c r="AE24" s="152">
        <f>_xlfn.IFERROR(AC24/AB24*100-100," ")</f>
        <v>2.254710163238144</v>
      </c>
      <c r="AF24" s="20">
        <v>755508344.9999999</v>
      </c>
      <c r="AG24" s="21">
        <v>675183180.0000007</v>
      </c>
      <c r="AH24" s="20">
        <v>833381190.0000015</v>
      </c>
      <c r="AI24" s="152">
        <f>_xlfn.IFERROR(AH24/AF24*100-100," ")</f>
        <v>10.307344123379835</v>
      </c>
      <c r="AJ24" s="152">
        <f>_xlfn.IFERROR(AH24/AG24*100-100," ")</f>
        <v>23.430383736751367</v>
      </c>
    </row>
    <row r="25" spans="1:36" ht="15" customHeight="1">
      <c r="A25" s="19" t="s">
        <v>38</v>
      </c>
      <c r="B25" s="20">
        <v>16528885</v>
      </c>
      <c r="C25" s="20">
        <v>19190093.000000004</v>
      </c>
      <c r="D25" s="20">
        <v>19516384.00000003</v>
      </c>
      <c r="E25" s="152">
        <f>_xlfn.IFERROR(D25/B25*100-100," ")</f>
        <v>18.07441336787103</v>
      </c>
      <c r="F25" s="152">
        <f>_xlfn.IFERROR(D25/C25*100-100," ")</f>
        <v>1.700309633726249</v>
      </c>
      <c r="G25" s="20">
        <v>188024312.99999952</v>
      </c>
      <c r="H25" s="20">
        <v>196645524.00000018</v>
      </c>
      <c r="I25" s="20">
        <v>210407269.99999964</v>
      </c>
      <c r="J25" s="152">
        <f>_xlfn.IFERROR(I25/G25*100-100," ")</f>
        <v>11.904288675688534</v>
      </c>
      <c r="K25" s="152">
        <f>_xlfn.IFERROR(I25/H25*100-100," ")</f>
        <v>6.99825031359444</v>
      </c>
      <c r="L25" s="20">
        <v>29648104.999999993</v>
      </c>
      <c r="M25" s="20">
        <v>25346829.99999998</v>
      </c>
      <c r="N25" s="20">
        <v>24569391.999999993</v>
      </c>
      <c r="O25" s="152">
        <f>_xlfn.IFERROR(N25/L25*100-100," ")</f>
        <v>-17.129975086097417</v>
      </c>
      <c r="P25" s="152">
        <f>_xlfn.IFERROR(N25/M25*100-100," ")</f>
        <v>-3.0672001193048146</v>
      </c>
      <c r="Q25" s="20">
        <v>235634336.9999995</v>
      </c>
      <c r="R25" s="21">
        <v>255350652.00000003</v>
      </c>
      <c r="S25" s="20">
        <v>265221320.00000018</v>
      </c>
      <c r="T25" s="152">
        <f>_xlfn.IFERROR(S25/Q25*100-100," ")</f>
        <v>12.556312198251788</v>
      </c>
      <c r="U25" s="152">
        <f>_xlfn.IFERROR(S25/R25*100-100," ")</f>
        <v>3.865534676606245</v>
      </c>
      <c r="V25" s="20">
        <v>169038009.00000012</v>
      </c>
      <c r="W25" s="21">
        <v>127136454.0000001</v>
      </c>
      <c r="X25" s="20">
        <v>143815868.9999999</v>
      </c>
      <c r="Y25" s="152">
        <f>_xlfn.IFERROR(X25/V25*100-100," ")</f>
        <v>-14.92098738574245</v>
      </c>
      <c r="Z25" s="152">
        <f>_xlfn.IFERROR(X25/W25*100-100," ")</f>
        <v>13.119301722855823</v>
      </c>
      <c r="AA25" s="20">
        <v>166696583.99999997</v>
      </c>
      <c r="AB25" s="21">
        <v>176980615.9999997</v>
      </c>
      <c r="AC25" s="20">
        <v>202847037.00000027</v>
      </c>
      <c r="AD25" s="152">
        <f>_xlfn.IFERROR(AC25/AA25*100-100," ")</f>
        <v>21.6863790082227</v>
      </c>
      <c r="AE25" s="152">
        <f>_xlfn.IFERROR(AC25/AB25*100-100," ")</f>
        <v>14.615397767629318</v>
      </c>
      <c r="AF25" s="20">
        <v>270257359.9999997</v>
      </c>
      <c r="AG25" s="21">
        <v>281899010.9999994</v>
      </c>
      <c r="AH25" s="20">
        <v>305176544.9999978</v>
      </c>
      <c r="AI25" s="152">
        <f>_xlfn.IFERROR(AH25/AF25*100-100," ")</f>
        <v>12.920715646744327</v>
      </c>
      <c r="AJ25" s="152">
        <f>_xlfn.IFERROR(AH25/AG25*100-100," ")</f>
        <v>8.257401796985533</v>
      </c>
    </row>
    <row r="26" spans="1:36" ht="15" customHeight="1">
      <c r="A26" s="19" t="s">
        <v>39</v>
      </c>
      <c r="B26" s="20">
        <v>30258394.00000003</v>
      </c>
      <c r="C26" s="20">
        <v>31768432</v>
      </c>
      <c r="D26" s="20">
        <v>29233457.00000002</v>
      </c>
      <c r="E26" s="152">
        <f>_xlfn.IFERROR(D26/B26*100-100," ")</f>
        <v>-3.387281558961817</v>
      </c>
      <c r="F26" s="152">
        <f>_xlfn.IFERROR(D26/C26*100-100," ")</f>
        <v>-7.979540822159507</v>
      </c>
      <c r="G26" s="20">
        <v>217196691.9999998</v>
      </c>
      <c r="H26" s="20">
        <v>220573343.00000027</v>
      </c>
      <c r="I26" s="20">
        <v>227447247.00000024</v>
      </c>
      <c r="J26" s="152">
        <f>_xlfn.IFERROR(I26/G26*100-100," ")</f>
        <v>4.719480258014457</v>
      </c>
      <c r="K26" s="152">
        <f>_xlfn.IFERROR(I26/H26*100-100," ")</f>
        <v>3.1163802055627343</v>
      </c>
      <c r="L26" s="20">
        <v>299493257</v>
      </c>
      <c r="M26" s="20">
        <v>244349247.00000006</v>
      </c>
      <c r="N26" s="20">
        <v>201751741.00000015</v>
      </c>
      <c r="O26" s="152">
        <f>_xlfn.IFERROR(N26/L26*100-100," ")</f>
        <v>-32.6356315928675</v>
      </c>
      <c r="P26" s="152">
        <f>_xlfn.IFERROR(N26/M26*100-100," ")</f>
        <v>-17.433041649602416</v>
      </c>
      <c r="Q26" s="20">
        <v>189570054.00000006</v>
      </c>
      <c r="R26" s="21">
        <v>236653130</v>
      </c>
      <c r="S26" s="20">
        <v>211039722.00000012</v>
      </c>
      <c r="T26" s="152">
        <f>_xlfn.IFERROR(S26/Q26*100-100," ")</f>
        <v>11.325453333467976</v>
      </c>
      <c r="U26" s="152">
        <f>_xlfn.IFERROR(S26/R26*100-100," ")</f>
        <v>-10.823185816304175</v>
      </c>
      <c r="V26" s="20">
        <v>86388522.99999996</v>
      </c>
      <c r="W26" s="21">
        <v>77528042.00000006</v>
      </c>
      <c r="X26" s="20">
        <v>92268892</v>
      </c>
      <c r="Y26" s="152">
        <f>_xlfn.IFERROR(X26/V26*100-100," ")</f>
        <v>6.806886836113705</v>
      </c>
      <c r="Z26" s="152">
        <f>_xlfn.IFERROR(X26/W26*100-100," ")</f>
        <v>19.013571889252574</v>
      </c>
      <c r="AA26" s="20">
        <v>251588687.0000001</v>
      </c>
      <c r="AB26" s="21">
        <v>257432149.99999985</v>
      </c>
      <c r="AC26" s="20">
        <v>271435545.0000001</v>
      </c>
      <c r="AD26" s="152">
        <f>_xlfn.IFERROR(AC26/AA26*100-100," ")</f>
        <v>7.888613051985132</v>
      </c>
      <c r="AE26" s="152">
        <f>_xlfn.IFERROR(AC26/AB26*100-100," ")</f>
        <v>5.439644970529244</v>
      </c>
      <c r="AF26" s="20">
        <v>121537286.99999982</v>
      </c>
      <c r="AG26" s="21">
        <v>140878457.00000003</v>
      </c>
      <c r="AH26" s="20">
        <v>142600470</v>
      </c>
      <c r="AI26" s="152">
        <f>_xlfn.IFERROR(AH26/AF26*100-100," ")</f>
        <v>17.330634507252256</v>
      </c>
      <c r="AJ26" s="152">
        <f>_xlfn.IFERROR(AH26/AG26*100-100," ")</f>
        <v>1.2223394809044237</v>
      </c>
    </row>
    <row r="27" spans="1:36" ht="15" customHeight="1">
      <c r="A27" s="19" t="s">
        <v>40</v>
      </c>
      <c r="B27" s="20">
        <v>945004.9999999999</v>
      </c>
      <c r="C27" s="20">
        <v>1277916.0000000002</v>
      </c>
      <c r="D27" s="20">
        <v>1563654.9999999993</v>
      </c>
      <c r="E27" s="152">
        <f>_xlfn.IFERROR(D27/B27*100-100," ")</f>
        <v>65.46526208856031</v>
      </c>
      <c r="F27" s="152">
        <f>_xlfn.IFERROR(D27/C27*100-100," ")</f>
        <v>22.3597638655435</v>
      </c>
      <c r="G27" s="20">
        <v>23774348.999999996</v>
      </c>
      <c r="H27" s="20">
        <v>21087513.999999993</v>
      </c>
      <c r="I27" s="20">
        <v>19349591.000000007</v>
      </c>
      <c r="J27" s="152">
        <f>_xlfn.IFERROR(I27/G27*100-100," ")</f>
        <v>-18.61147911978574</v>
      </c>
      <c r="K27" s="152">
        <f>_xlfn.IFERROR(I27/H27*100-100," ")</f>
        <v>-8.24147882012069</v>
      </c>
      <c r="L27" s="20">
        <v>4270128.999999999</v>
      </c>
      <c r="M27" s="20">
        <v>5042257.999999999</v>
      </c>
      <c r="N27" s="20">
        <v>4743007.999999999</v>
      </c>
      <c r="O27" s="152">
        <f>_xlfn.IFERROR(N27/L27*100-100," ")</f>
        <v>11.074115091136576</v>
      </c>
      <c r="P27" s="152">
        <f>_xlfn.IFERROR(N27/M27*100-100," ")</f>
        <v>-5.9348410969847265</v>
      </c>
      <c r="Q27" s="20">
        <v>578518894.9999996</v>
      </c>
      <c r="R27" s="21">
        <v>598816193.0000004</v>
      </c>
      <c r="S27" s="20">
        <v>645927362.9999998</v>
      </c>
      <c r="T27" s="152">
        <f>_xlfn.IFERROR(S27/Q27*100-100," ")</f>
        <v>11.65190429951302</v>
      </c>
      <c r="U27" s="152">
        <f>_xlfn.IFERROR(S27/R27*100-100," ")</f>
        <v>7.867384107296417</v>
      </c>
      <c r="V27" s="20">
        <v>3086569.000000001</v>
      </c>
      <c r="W27" s="21">
        <v>4087753.9999999944</v>
      </c>
      <c r="X27" s="20">
        <v>4538874.999999999</v>
      </c>
      <c r="Y27" s="152">
        <f>_xlfn.IFERROR(X27/V27*100-100," ")</f>
        <v>47.052439132253255</v>
      </c>
      <c r="Z27" s="152">
        <f>_xlfn.IFERROR(X27/W27*100-100," ")</f>
        <v>11.035913609282886</v>
      </c>
      <c r="AA27" s="20">
        <v>53479899.00000002</v>
      </c>
      <c r="AB27" s="21">
        <v>55490834.999999985</v>
      </c>
      <c r="AC27" s="20">
        <v>60351059.99999987</v>
      </c>
      <c r="AD27" s="152">
        <f>_xlfn.IFERROR(AC27/AA27*100-100," ")</f>
        <v>12.848118879207021</v>
      </c>
      <c r="AE27" s="152">
        <f>_xlfn.IFERROR(AC27/AB27*100-100," ")</f>
        <v>8.75860851616288</v>
      </c>
      <c r="AF27" s="20">
        <v>76713436.00000003</v>
      </c>
      <c r="AG27" s="21">
        <v>85556603.99999991</v>
      </c>
      <c r="AH27" s="20">
        <v>93793730.00000003</v>
      </c>
      <c r="AI27" s="152">
        <f>_xlfn.IFERROR(AH27/AF27*100-100," ")</f>
        <v>22.2650618856389</v>
      </c>
      <c r="AJ27" s="152">
        <f>_xlfn.IFERROR(AH27/AG27*100-100," ")</f>
        <v>9.627691627405085</v>
      </c>
    </row>
    <row r="28" spans="1:36" ht="15" customHeight="1">
      <c r="A28" s="19" t="s">
        <v>41</v>
      </c>
      <c r="B28" s="20">
        <v>58250296</v>
      </c>
      <c r="C28" s="20">
        <v>51269950.999999955</v>
      </c>
      <c r="D28" s="20">
        <v>51986175</v>
      </c>
      <c r="E28" s="152">
        <f>_xlfn.IFERROR(D28/B28*100-100," ")</f>
        <v>-10.753801148066273</v>
      </c>
      <c r="F28" s="152">
        <f>_xlfn.IFERROR(D28/C28*100-100," ")</f>
        <v>1.3969664219106477</v>
      </c>
      <c r="G28" s="20">
        <v>265478331.99999985</v>
      </c>
      <c r="H28" s="20">
        <v>287281923.99999994</v>
      </c>
      <c r="I28" s="20">
        <v>281457274.99999946</v>
      </c>
      <c r="J28" s="152">
        <f>_xlfn.IFERROR(I28/G28*100-100," ")</f>
        <v>6.018925491817399</v>
      </c>
      <c r="K28" s="152">
        <f>_xlfn.IFERROR(I28/H28*100-100," ")</f>
        <v>-2.0275027815535225</v>
      </c>
      <c r="L28" s="20">
        <v>22897000.999999985</v>
      </c>
      <c r="M28" s="20">
        <v>18190904.00000002</v>
      </c>
      <c r="N28" s="20">
        <v>17703789.000000007</v>
      </c>
      <c r="O28" s="152">
        <f>_xlfn.IFERROR(N28/L28*100-100," ")</f>
        <v>-22.6807519465103</v>
      </c>
      <c r="P28" s="152">
        <f>_xlfn.IFERROR(N28/M28*100-100," ")</f>
        <v>-2.6777943526061847</v>
      </c>
      <c r="Q28" s="20">
        <v>169527005.0000001</v>
      </c>
      <c r="R28" s="21">
        <v>213866835.0000001</v>
      </c>
      <c r="S28" s="20">
        <v>204793089.00000018</v>
      </c>
      <c r="T28" s="152">
        <f>_xlfn.IFERROR(S28/Q28*100-100," ")</f>
        <v>20.80263495482626</v>
      </c>
      <c r="U28" s="152">
        <f>_xlfn.IFERROR(S28/R28*100-100," ")</f>
        <v>-4.242708318940572</v>
      </c>
      <c r="V28" s="20">
        <v>95504289.99999975</v>
      </c>
      <c r="W28" s="21">
        <v>102458614.99999984</v>
      </c>
      <c r="X28" s="20">
        <v>113933334.0000003</v>
      </c>
      <c r="Y28" s="152">
        <f>_xlfn.IFERROR(X28/V28*100-100," ")</f>
        <v>19.296561442423794</v>
      </c>
      <c r="Z28" s="152">
        <f>_xlfn.IFERROR(X28/W28*100-100," ")</f>
        <v>11.199369618650891</v>
      </c>
      <c r="AA28" s="20">
        <v>426323455.0000005</v>
      </c>
      <c r="AB28" s="21">
        <v>408269845.00000024</v>
      </c>
      <c r="AC28" s="20">
        <v>473433226.00000226</v>
      </c>
      <c r="AD28" s="152">
        <f>_xlfn.IFERROR(AC28/AA28*100-100," ")</f>
        <v>11.05024141822122</v>
      </c>
      <c r="AE28" s="152">
        <f>_xlfn.IFERROR(AC28/AB28*100-100," ")</f>
        <v>15.960860641079663</v>
      </c>
      <c r="AF28" s="20">
        <v>279615346.9999998</v>
      </c>
      <c r="AG28" s="21">
        <v>287753028.00000024</v>
      </c>
      <c r="AH28" s="20">
        <v>332130703.00000006</v>
      </c>
      <c r="AI28" s="152">
        <f>_xlfn.IFERROR(AH28/AF28*100-100," ")</f>
        <v>18.78128527759253</v>
      </c>
      <c r="AJ28" s="152">
        <f>_xlfn.IFERROR(AH28/AG28*100-100," ")</f>
        <v>15.422140058244608</v>
      </c>
    </row>
    <row r="29" spans="1:36" ht="15" customHeight="1">
      <c r="A29" s="19" t="s">
        <v>42</v>
      </c>
      <c r="B29" s="20">
        <v>66277519.99999999</v>
      </c>
      <c r="C29" s="20">
        <v>78915889.99999996</v>
      </c>
      <c r="D29" s="20">
        <v>88153223.00000046</v>
      </c>
      <c r="E29" s="152">
        <f>_xlfn.IFERROR(D29/B29*100-100," ")</f>
        <v>33.006218398033695</v>
      </c>
      <c r="F29" s="152">
        <f>_xlfn.IFERROR(D29/C29*100-100," ")</f>
        <v>11.705289010870317</v>
      </c>
      <c r="G29" s="20">
        <v>531252193.99999815</v>
      </c>
      <c r="H29" s="20">
        <v>522425404.9999996</v>
      </c>
      <c r="I29" s="20">
        <v>524057877.9999972</v>
      </c>
      <c r="J29" s="152">
        <f>_xlfn.IFERROR(I29/G29*100-100," ")</f>
        <v>-1.3542185954720054</v>
      </c>
      <c r="K29" s="152">
        <f>_xlfn.IFERROR(I29/H29*100-100," ")</f>
        <v>0.31247963525005673</v>
      </c>
      <c r="L29" s="20">
        <v>53899302.00000003</v>
      </c>
      <c r="M29" s="20">
        <v>46683294</v>
      </c>
      <c r="N29" s="20">
        <v>56617626.99999996</v>
      </c>
      <c r="O29" s="152">
        <f>_xlfn.IFERROR(N29/L29*100-100," ")</f>
        <v>5.043339893343955</v>
      </c>
      <c r="P29" s="152">
        <f>_xlfn.IFERROR(N29/M29*100-100," ")</f>
        <v>21.280274266850057</v>
      </c>
      <c r="Q29" s="20">
        <v>450946715.00000006</v>
      </c>
      <c r="R29" s="21">
        <v>483274689.000002</v>
      </c>
      <c r="S29" s="20">
        <v>511163633.9999993</v>
      </c>
      <c r="T29" s="152">
        <f>_xlfn.IFERROR(S29/Q29*100-100," ")</f>
        <v>13.353444430790276</v>
      </c>
      <c r="U29" s="152">
        <f>_xlfn.IFERROR(S29/R29*100-100," ")</f>
        <v>5.770826744041855</v>
      </c>
      <c r="V29" s="20">
        <v>192526695.99999994</v>
      </c>
      <c r="W29" s="21">
        <v>196049519.9999997</v>
      </c>
      <c r="X29" s="20">
        <v>250893847.99999976</v>
      </c>
      <c r="Y29" s="152">
        <f>_xlfn.IFERROR(X29/V29*100-100," ")</f>
        <v>30.316394148269097</v>
      </c>
      <c r="Z29" s="152">
        <f>_xlfn.IFERROR(X29/W29*100-100," ")</f>
        <v>27.974732098298503</v>
      </c>
      <c r="AA29" s="20">
        <v>633953762.999999</v>
      </c>
      <c r="AB29" s="21">
        <v>688000404.0000006</v>
      </c>
      <c r="AC29" s="20">
        <v>764625368.9999998</v>
      </c>
      <c r="AD29" s="152">
        <f>_xlfn.IFERROR(AC29/AA29*100-100," ")</f>
        <v>20.61216663209568</v>
      </c>
      <c r="AE29" s="152">
        <f>_xlfn.IFERROR(AC29/AB29*100-100," ")</f>
        <v>11.137343024001936</v>
      </c>
      <c r="AF29" s="20">
        <v>605419446.9999995</v>
      </c>
      <c r="AG29" s="21">
        <v>653557421.0000019</v>
      </c>
      <c r="AH29" s="20">
        <v>804173670.9999957</v>
      </c>
      <c r="AI29" s="152">
        <f>_xlfn.IFERROR(AH29/AF29*100-100," ")</f>
        <v>32.829177355447</v>
      </c>
      <c r="AJ29" s="152">
        <f>_xlfn.IFERROR(AH29/AG29*100-100," ")</f>
        <v>23.045603211044167</v>
      </c>
    </row>
    <row r="30" spans="1:36" ht="15" customHeight="1">
      <c r="A30" s="19" t="s">
        <v>43</v>
      </c>
      <c r="B30" s="20">
        <v>28616573.999999955</v>
      </c>
      <c r="C30" s="20">
        <v>39085147.99999999</v>
      </c>
      <c r="D30" s="20">
        <v>34928626.00000003</v>
      </c>
      <c r="E30" s="152">
        <f>_xlfn.IFERROR(D30/B30*100-100," ")</f>
        <v>22.057329434334406</v>
      </c>
      <c r="F30" s="152">
        <f>_xlfn.IFERROR(D30/C30*100-100," ")</f>
        <v>-10.634530538300552</v>
      </c>
      <c r="G30" s="20">
        <v>477639886.99999994</v>
      </c>
      <c r="H30" s="20">
        <v>536026060.9999999</v>
      </c>
      <c r="I30" s="20">
        <v>625894876</v>
      </c>
      <c r="J30" s="152">
        <f>_xlfn.IFERROR(I30/G30*100-100," ")</f>
        <v>31.039072120038412</v>
      </c>
      <c r="K30" s="152">
        <f>_xlfn.IFERROR(I30/H30*100-100," ")</f>
        <v>16.765754790418683</v>
      </c>
      <c r="L30" s="20">
        <v>26434446</v>
      </c>
      <c r="M30" s="20">
        <v>26964176.999999993</v>
      </c>
      <c r="N30" s="20">
        <v>22288727.000000007</v>
      </c>
      <c r="O30" s="152">
        <f>_xlfn.IFERROR(N30/L30*100-100," ")</f>
        <v>-15.68301828606505</v>
      </c>
      <c r="P30" s="152">
        <f>_xlfn.IFERROR(N30/M30*100-100," ")</f>
        <v>-17.3394871276805</v>
      </c>
      <c r="Q30" s="20">
        <v>137783128.00000012</v>
      </c>
      <c r="R30" s="21">
        <v>205700317.00000027</v>
      </c>
      <c r="S30" s="20">
        <v>224136275.99999994</v>
      </c>
      <c r="T30" s="152">
        <f>_xlfn.IFERROR(S30/Q30*100-100," ")</f>
        <v>62.67323819212447</v>
      </c>
      <c r="U30" s="152">
        <f>_xlfn.IFERROR(S30/R30*100-100," ")</f>
        <v>8.962533101006187</v>
      </c>
      <c r="V30" s="20">
        <v>363133081</v>
      </c>
      <c r="W30" s="21">
        <v>321481773.99999994</v>
      </c>
      <c r="X30" s="20">
        <v>302913371.9999999</v>
      </c>
      <c r="Y30" s="152">
        <f>_xlfn.IFERROR(X30/V30*100-100," ")</f>
        <v>-16.583371813486778</v>
      </c>
      <c r="Z30" s="152">
        <f>_xlfn.IFERROR(X30/W30*100-100," ")</f>
        <v>-5.7758801592279525</v>
      </c>
      <c r="AA30" s="20">
        <v>259910750.9999997</v>
      </c>
      <c r="AB30" s="21">
        <v>224288293.0000003</v>
      </c>
      <c r="AC30" s="20">
        <v>271046066.0000003</v>
      </c>
      <c r="AD30" s="152">
        <f>_xlfn.IFERROR(AC30/AA30*100-100," ")</f>
        <v>4.284284107970819</v>
      </c>
      <c r="AE30" s="152">
        <f>_xlfn.IFERROR(AC30/AB30*100-100," ")</f>
        <v>20.847175023976817</v>
      </c>
      <c r="AF30" s="20">
        <v>4553592163.999997</v>
      </c>
      <c r="AG30" s="21">
        <v>5519851631.000013</v>
      </c>
      <c r="AH30" s="20">
        <v>6041851638.999974</v>
      </c>
      <c r="AI30" s="152">
        <f>_xlfn.IFERROR(AH30/AF30*100-100," ")</f>
        <v>32.68319650507854</v>
      </c>
      <c r="AJ30" s="152">
        <f>_xlfn.IFERROR(AH30/AG30*100-100," ")</f>
        <v>9.45677606746456</v>
      </c>
    </row>
    <row r="31" spans="1:36" ht="15" customHeight="1">
      <c r="A31" s="19" t="s">
        <v>44</v>
      </c>
      <c r="B31" s="20">
        <v>13466456.999999998</v>
      </c>
      <c r="C31" s="20">
        <v>13063778.999999989</v>
      </c>
      <c r="D31" s="20">
        <v>14233310.999999976</v>
      </c>
      <c r="E31" s="152">
        <f>_xlfn.IFERROR(D31/B31*100-100," ")</f>
        <v>5.694549056221533</v>
      </c>
      <c r="F31" s="152">
        <f>_xlfn.IFERROR(D31/C31*100-100," ")</f>
        <v>8.95247845206191</v>
      </c>
      <c r="G31" s="20">
        <v>102208965.99999985</v>
      </c>
      <c r="H31" s="20">
        <v>122178617.99999991</v>
      </c>
      <c r="I31" s="20">
        <v>135557537.00000003</v>
      </c>
      <c r="J31" s="152">
        <f>_xlfn.IFERROR(I31/G31*100-100," ")</f>
        <v>32.62783325682037</v>
      </c>
      <c r="K31" s="152">
        <f>_xlfn.IFERROR(I31/H31*100-100," ")</f>
        <v>10.950294919852624</v>
      </c>
      <c r="L31" s="20">
        <v>6468444.999999998</v>
      </c>
      <c r="M31" s="20">
        <v>6665317.999999993</v>
      </c>
      <c r="N31" s="20">
        <v>8020948.999999987</v>
      </c>
      <c r="O31" s="152">
        <f>_xlfn.IFERROR(N31/L31*100-100," ")</f>
        <v>24.00119348622411</v>
      </c>
      <c r="P31" s="152">
        <f>_xlfn.IFERROR(N31/M31*100-100," ")</f>
        <v>20.338579494631688</v>
      </c>
      <c r="Q31" s="20">
        <v>191715598.99999946</v>
      </c>
      <c r="R31" s="21">
        <v>228643038.00000024</v>
      </c>
      <c r="S31" s="20">
        <v>244564569.00000018</v>
      </c>
      <c r="T31" s="152">
        <f>_xlfn.IFERROR(S31/Q31*100-100," ")</f>
        <v>27.56633799005624</v>
      </c>
      <c r="U31" s="152">
        <f>_xlfn.IFERROR(S31/R31*100-100," ")</f>
        <v>6.9634882125734805</v>
      </c>
      <c r="V31" s="20">
        <v>86856641.99999996</v>
      </c>
      <c r="W31" s="21">
        <v>93225572.00000004</v>
      </c>
      <c r="X31" s="20">
        <v>95901447.99999997</v>
      </c>
      <c r="Y31" s="152">
        <f>_xlfn.IFERROR(X31/V31*100-100," ")</f>
        <v>10.413488009356868</v>
      </c>
      <c r="Z31" s="152">
        <f>_xlfn.IFERROR(X31/W31*100-100," ")</f>
        <v>2.870324035126231</v>
      </c>
      <c r="AA31" s="20">
        <v>94195749.00000021</v>
      </c>
      <c r="AB31" s="21">
        <v>103529685.00000024</v>
      </c>
      <c r="AC31" s="20">
        <v>108257441.99999987</v>
      </c>
      <c r="AD31" s="152">
        <f>_xlfn.IFERROR(AC31/AA31*100-100," ")</f>
        <v>14.928160930064507</v>
      </c>
      <c r="AE31" s="152">
        <f>_xlfn.IFERROR(AC31/AB31*100-100," ")</f>
        <v>4.566571413792687</v>
      </c>
      <c r="AF31" s="20">
        <v>127839372</v>
      </c>
      <c r="AG31" s="21">
        <v>132577313.99999993</v>
      </c>
      <c r="AH31" s="20">
        <v>135453937.00000018</v>
      </c>
      <c r="AI31" s="152">
        <f>_xlfn.IFERROR(AH31/AF31*100-100," ")</f>
        <v>5.9563535715743114</v>
      </c>
      <c r="AJ31" s="152">
        <f>_xlfn.IFERROR(AH31/AG31*100-100," ")</f>
        <v>2.169770161432183</v>
      </c>
    </row>
    <row r="32" spans="1:36" ht="15" customHeight="1">
      <c r="A32" s="19" t="s">
        <v>5</v>
      </c>
      <c r="B32" s="20">
        <v>25800286.000000004</v>
      </c>
      <c r="C32" s="20">
        <v>27257481.000000022</v>
      </c>
      <c r="D32" s="20">
        <v>45678411.00000001</v>
      </c>
      <c r="E32" s="152">
        <f>_xlfn.IFERROR(D32/B32*100-100," ")</f>
        <v>77.04614204664244</v>
      </c>
      <c r="F32" s="152">
        <f>_xlfn.IFERROR(D32/C32*100-100," ")</f>
        <v>67.58118991259673</v>
      </c>
      <c r="G32" s="20">
        <v>64409011.00000006</v>
      </c>
      <c r="H32" s="20">
        <v>54547509.999999985</v>
      </c>
      <c r="I32" s="20">
        <v>79576250.00000006</v>
      </c>
      <c r="J32" s="152">
        <f>_xlfn.IFERROR(I32/G32*100-100," ")</f>
        <v>23.54831841774437</v>
      </c>
      <c r="K32" s="152">
        <f>_xlfn.IFERROR(I32/H32*100-100," ")</f>
        <v>45.88429426017811</v>
      </c>
      <c r="L32" s="20">
        <v>9356062.999999998</v>
      </c>
      <c r="M32" s="20">
        <v>6882905.999999997</v>
      </c>
      <c r="N32" s="20">
        <v>5749452</v>
      </c>
      <c r="O32" s="152">
        <f>_xlfn.IFERROR(N32/L32*100-100," ")</f>
        <v>-38.54838301110198</v>
      </c>
      <c r="P32" s="152">
        <f>_xlfn.IFERROR(N32/M32*100-100," ")</f>
        <v>-16.467666418806203</v>
      </c>
      <c r="Q32" s="20">
        <v>62542964.00000008</v>
      </c>
      <c r="R32" s="21">
        <v>60301403.99999995</v>
      </c>
      <c r="S32" s="20">
        <v>81638374.99999999</v>
      </c>
      <c r="T32" s="152">
        <f>_xlfn.IFERROR(S32/Q32*100-100," ")</f>
        <v>30.531669397695765</v>
      </c>
      <c r="U32" s="152">
        <f>_xlfn.IFERROR(S32/R32*100-100," ")</f>
        <v>35.383870995773236</v>
      </c>
      <c r="V32" s="20">
        <v>79625091.00000003</v>
      </c>
      <c r="W32" s="21">
        <v>59587368.00000002</v>
      </c>
      <c r="X32" s="20">
        <v>74597896.99999994</v>
      </c>
      <c r="Y32" s="152">
        <f>_xlfn.IFERROR(X32/V32*100-100," ")</f>
        <v>-6.313580225610153</v>
      </c>
      <c r="Z32" s="152">
        <f>_xlfn.IFERROR(X32/W32*100-100," ")</f>
        <v>25.190790437328786</v>
      </c>
      <c r="AA32" s="20">
        <v>68628391.00000007</v>
      </c>
      <c r="AB32" s="21">
        <v>65856058</v>
      </c>
      <c r="AC32" s="20">
        <v>69306267.99999997</v>
      </c>
      <c r="AD32" s="152">
        <f>_xlfn.IFERROR(AC32/AA32*100-100," ")</f>
        <v>0.9877500989348533</v>
      </c>
      <c r="AE32" s="152">
        <f>_xlfn.IFERROR(AC32/AB32*100-100," ")</f>
        <v>5.239016887406109</v>
      </c>
      <c r="AF32" s="20">
        <v>110008268.00000013</v>
      </c>
      <c r="AG32" s="21">
        <v>90119500.99999996</v>
      </c>
      <c r="AH32" s="20">
        <v>85490858.99999993</v>
      </c>
      <c r="AI32" s="152">
        <f>_xlfn.IFERROR(AH32/AF32*100-100," ")</f>
        <v>-22.28687847353453</v>
      </c>
      <c r="AJ32" s="152">
        <f>_xlfn.IFERROR(AH32/AG32*100-100," ")</f>
        <v>-5.1361158779607905</v>
      </c>
    </row>
    <row r="33" spans="1:36" ht="15" customHeight="1">
      <c r="A33" s="22" t="s">
        <v>6</v>
      </c>
      <c r="B33" s="98">
        <f>SUM(B5:B32)</f>
        <v>860610312</v>
      </c>
      <c r="C33" s="98">
        <f>SUM(C5:C32)</f>
        <v>899848607</v>
      </c>
      <c r="D33" s="98">
        <f>SUM(D5:D32)</f>
        <v>819619300.0000006</v>
      </c>
      <c r="E33" s="153">
        <f>_xlfn.IFERROR(D33/B33*100-100," ")</f>
        <v>-4.763016597458503</v>
      </c>
      <c r="F33" s="153">
        <f>_xlfn.IFERROR(D33/C33*100-100," ")</f>
        <v>-8.915867222095883</v>
      </c>
      <c r="G33" s="98">
        <f>SUM(G5:G32)</f>
        <v>6003746752.999998</v>
      </c>
      <c r="H33" s="98">
        <f>SUM(H5:H32)</f>
        <v>5786104542.999996</v>
      </c>
      <c r="I33" s="98">
        <f>SUM(I5:I32)</f>
        <v>6381050356.000001</v>
      </c>
      <c r="J33" s="153">
        <f>_xlfn.IFERROR(I33/G33*100-100," ")</f>
        <v>6.284468991159045</v>
      </c>
      <c r="K33" s="153">
        <f>_xlfn.IFERROR(I33/H33*100-100," ")</f>
        <v>10.28232049003968</v>
      </c>
      <c r="L33" s="98">
        <f>SUM(L5:L32)</f>
        <v>2277388737</v>
      </c>
      <c r="M33" s="98">
        <f>SUM(M5:M32)</f>
        <v>1961646939.9999998</v>
      </c>
      <c r="N33" s="98">
        <f>SUM(N5:N32)</f>
        <v>2276513086.0000005</v>
      </c>
      <c r="O33" s="153">
        <f>_xlfn.IFERROR(N33/L33*100-100," ")</f>
        <v>-0.03844978179495229</v>
      </c>
      <c r="P33" s="153">
        <f>_xlfn.IFERROR(N33/M33*100-100," ")</f>
        <v>16.051111929448453</v>
      </c>
      <c r="Q33" s="98">
        <f>SUM(Q5:Q32)</f>
        <v>6539314520.999996</v>
      </c>
      <c r="R33" s="98">
        <f>SUM(R5:R32)</f>
        <v>6699347064</v>
      </c>
      <c r="S33" s="98">
        <f>SUM(S5:S32)</f>
        <v>6913066760.999999</v>
      </c>
      <c r="T33" s="153">
        <f>_xlfn.IFERROR(S33/Q33*100-100," ")</f>
        <v>5.715465111821061</v>
      </c>
      <c r="U33" s="153">
        <f>_xlfn.IFERROR(S33/R33*100-100," ")</f>
        <v>3.1901571146904217</v>
      </c>
      <c r="V33" s="98">
        <f>SUM(V5:V32)</f>
        <v>4898521143</v>
      </c>
      <c r="W33" s="98">
        <f>SUM(W5:W32)</f>
        <v>5077419646.000001</v>
      </c>
      <c r="X33" s="98">
        <f>SUM(X5:X32)</f>
        <v>5676757206.999998</v>
      </c>
      <c r="Y33" s="153">
        <f>_xlfn.IFERROR(X33/V33*100-100," ")</f>
        <v>15.887163518975498</v>
      </c>
      <c r="Z33" s="153">
        <f>_xlfn.IFERROR(X33/W33*100-100," ")</f>
        <v>11.80397924115168</v>
      </c>
      <c r="AA33" s="98">
        <f>SUM(AA5:AA32)</f>
        <v>8910113861.999998</v>
      </c>
      <c r="AB33" s="98">
        <f>SUM(AB5:AB32)</f>
        <v>8571909299.999998</v>
      </c>
      <c r="AC33" s="98">
        <f>SUM(AC5:AC32)</f>
        <v>9233334305.000002</v>
      </c>
      <c r="AD33" s="153">
        <f>_xlfn.IFERROR(AC33/AA33*100-100," ")</f>
        <v>3.6275680424071766</v>
      </c>
      <c r="AE33" s="153">
        <f>_xlfn.IFERROR(AC33/AB33*100-100," ")</f>
        <v>7.716192295688472</v>
      </c>
      <c r="AF33" s="98">
        <f>SUM(AF5:AF32)</f>
        <v>12419782982.999996</v>
      </c>
      <c r="AG33" s="98">
        <f>SUM(AG5:AG32)</f>
        <v>13381318288.000015</v>
      </c>
      <c r="AH33" s="98">
        <f>SUM(AH5:AH32)</f>
        <v>14654665706.999966</v>
      </c>
      <c r="AI33" s="153">
        <f>_xlfn.IFERROR(AH33/AF33*100-100," ")</f>
        <v>17.994539252892267</v>
      </c>
      <c r="AJ33" s="153">
        <f>_xlfn.IFERROR(AH33/AG33*100-100," ")</f>
        <v>9.51585928676289</v>
      </c>
    </row>
    <row r="34" ht="12.75" customHeight="1"/>
    <row r="35" ht="12.75" customHeight="1">
      <c r="A35" s="16" t="s">
        <v>49</v>
      </c>
    </row>
    <row r="36" spans="1:26" ht="12.75" customHeight="1">
      <c r="A36" s="16" t="s">
        <v>47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3"/>
      <c r="T36" s="23"/>
      <c r="U36" s="24"/>
      <c r="V36" s="23"/>
      <c r="W36" s="24"/>
      <c r="X36" s="23"/>
      <c r="Y36" s="24"/>
      <c r="Z36" s="23"/>
    </row>
    <row r="37" ht="12.75" customHeight="1"/>
  </sheetData>
  <sheetProtection/>
  <mergeCells count="7">
    <mergeCell ref="AA3:AE3"/>
    <mergeCell ref="V3:Z3"/>
    <mergeCell ref="AF3:AJ3"/>
    <mergeCell ref="B3:F3"/>
    <mergeCell ref="G3:K3"/>
    <mergeCell ref="L3:P3"/>
    <mergeCell ref="Q3:U3"/>
  </mergeCells>
  <hyperlinks>
    <hyperlink ref="Y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1.00390625" style="16" customWidth="1"/>
    <col min="2" max="2" width="16.421875" style="16" customWidth="1"/>
    <col min="3" max="4" width="16.140625" style="16" bestFit="1" customWidth="1"/>
    <col min="5" max="5" width="7.421875" style="16" bestFit="1" customWidth="1"/>
    <col min="6" max="6" width="8.7109375" style="16" customWidth="1"/>
    <col min="7" max="9" width="16.140625" style="16" bestFit="1" customWidth="1"/>
    <col min="10" max="10" width="8.00390625" style="16" customWidth="1"/>
    <col min="11" max="11" width="6.7109375" style="16" customWidth="1"/>
    <col min="12" max="14" width="16.140625" style="16" bestFit="1" customWidth="1"/>
    <col min="15" max="15" width="7.421875" style="16" bestFit="1" customWidth="1"/>
    <col min="16" max="16" width="8.7109375" style="16" customWidth="1"/>
    <col min="17" max="17" width="17.421875" style="16" bestFit="1" customWidth="1"/>
    <col min="18" max="19" width="17.421875" style="17" bestFit="1" customWidth="1"/>
    <col min="20" max="21" width="9.140625" style="17" customWidth="1"/>
    <col min="22" max="24" width="16.140625" style="17" bestFit="1" customWidth="1"/>
    <col min="25" max="26" width="9.140625" style="17" customWidth="1"/>
    <col min="27" max="29" width="17.421875" style="17" bestFit="1" customWidth="1"/>
    <col min="30" max="31" width="9.140625" style="17" customWidth="1"/>
    <col min="32" max="34" width="17.421875" style="17" bestFit="1" customWidth="1"/>
    <col min="35" max="16384" width="9.140625" style="17" customWidth="1"/>
  </cols>
  <sheetData>
    <row r="1" spans="1:16" ht="15" customHeight="1">
      <c r="A1" s="1" t="s">
        <v>136</v>
      </c>
      <c r="P1" s="73" t="s">
        <v>118</v>
      </c>
    </row>
    <row r="2" spans="1:16" ht="15" customHeight="1">
      <c r="A2" s="1"/>
      <c r="P2" s="73"/>
    </row>
    <row r="3" spans="1:36" ht="15" customHeight="1">
      <c r="A3" s="207" t="s">
        <v>48</v>
      </c>
      <c r="B3" s="195" t="s">
        <v>91</v>
      </c>
      <c r="C3" s="196"/>
      <c r="D3" s="196"/>
      <c r="E3" s="196"/>
      <c r="F3" s="197"/>
      <c r="G3" s="198" t="s">
        <v>94</v>
      </c>
      <c r="H3" s="199"/>
      <c r="I3" s="199"/>
      <c r="J3" s="199"/>
      <c r="K3" s="200"/>
      <c r="L3" s="201" t="s">
        <v>155</v>
      </c>
      <c r="M3" s="202"/>
      <c r="N3" s="202"/>
      <c r="O3" s="202"/>
      <c r="P3" s="203"/>
      <c r="Q3" s="204" t="s">
        <v>92</v>
      </c>
      <c r="R3" s="205"/>
      <c r="S3" s="205"/>
      <c r="T3" s="205"/>
      <c r="U3" s="206"/>
      <c r="V3" s="189" t="s">
        <v>93</v>
      </c>
      <c r="W3" s="190"/>
      <c r="X3" s="190"/>
      <c r="Y3" s="190"/>
      <c r="Z3" s="191"/>
      <c r="AA3" s="186" t="s">
        <v>90</v>
      </c>
      <c r="AB3" s="187"/>
      <c r="AC3" s="187"/>
      <c r="AD3" s="187"/>
      <c r="AE3" s="188"/>
      <c r="AF3" s="192" t="s">
        <v>89</v>
      </c>
      <c r="AG3" s="193"/>
      <c r="AH3" s="193"/>
      <c r="AI3" s="193"/>
      <c r="AJ3" s="194"/>
    </row>
    <row r="4" spans="1:36" ht="30" customHeight="1">
      <c r="A4" s="208"/>
      <c r="B4" s="18">
        <v>2015</v>
      </c>
      <c r="C4" s="18">
        <v>2016</v>
      </c>
      <c r="D4" s="79">
        <v>2017</v>
      </c>
      <c r="E4" s="18" t="s">
        <v>156</v>
      </c>
      <c r="F4" s="18" t="s">
        <v>157</v>
      </c>
      <c r="G4" s="79">
        <v>2015</v>
      </c>
      <c r="H4" s="79">
        <v>2016</v>
      </c>
      <c r="I4" s="79">
        <v>2017</v>
      </c>
      <c r="J4" s="18" t="s">
        <v>156</v>
      </c>
      <c r="K4" s="18" t="s">
        <v>157</v>
      </c>
      <c r="L4" s="79">
        <v>2015</v>
      </c>
      <c r="M4" s="79">
        <v>2016</v>
      </c>
      <c r="N4" s="79">
        <v>2017</v>
      </c>
      <c r="O4" s="18" t="s">
        <v>156</v>
      </c>
      <c r="P4" s="18" t="s">
        <v>157</v>
      </c>
      <c r="Q4" s="79">
        <v>2015</v>
      </c>
      <c r="R4" s="79">
        <v>2016</v>
      </c>
      <c r="S4" s="79">
        <v>2017</v>
      </c>
      <c r="T4" s="18" t="s">
        <v>156</v>
      </c>
      <c r="U4" s="18" t="s">
        <v>157</v>
      </c>
      <c r="V4" s="79">
        <v>2015</v>
      </c>
      <c r="W4" s="79">
        <v>2016</v>
      </c>
      <c r="X4" s="79">
        <v>2017</v>
      </c>
      <c r="Y4" s="18" t="s">
        <v>156</v>
      </c>
      <c r="Z4" s="18" t="s">
        <v>157</v>
      </c>
      <c r="AA4" s="79">
        <v>2015</v>
      </c>
      <c r="AB4" s="79">
        <v>2016</v>
      </c>
      <c r="AC4" s="79">
        <v>2017</v>
      </c>
      <c r="AD4" s="18" t="s">
        <v>156</v>
      </c>
      <c r="AE4" s="18" t="s">
        <v>157</v>
      </c>
      <c r="AF4" s="79">
        <v>2015</v>
      </c>
      <c r="AG4" s="79">
        <v>2016</v>
      </c>
      <c r="AH4" s="79">
        <v>2017</v>
      </c>
      <c r="AI4" s="18" t="s">
        <v>156</v>
      </c>
      <c r="AJ4" s="18" t="s">
        <v>157</v>
      </c>
    </row>
    <row r="5" spans="1:36" ht="15" customHeight="1">
      <c r="A5" s="19" t="s">
        <v>18</v>
      </c>
      <c r="B5" s="20">
        <v>8410299</v>
      </c>
      <c r="C5" s="20">
        <v>7694590.000000002</v>
      </c>
      <c r="D5" s="20">
        <v>6989197.999999999</v>
      </c>
      <c r="E5" s="152">
        <f>_xlfn.IFERROR(D5/B5*100-100," ")</f>
        <v>-16.89715193241051</v>
      </c>
      <c r="F5" s="152">
        <f>_xlfn.IFERROR(D5/C5*100-100," ")</f>
        <v>-9.167376039529103</v>
      </c>
      <c r="G5" s="20">
        <v>147183410</v>
      </c>
      <c r="H5" s="20">
        <v>151531312.0000005</v>
      </c>
      <c r="I5" s="20">
        <v>167059955.00000006</v>
      </c>
      <c r="J5" s="152">
        <f>_xlfn.IFERROR(I5/G5*100-100," ")</f>
        <v>13.504609656754155</v>
      </c>
      <c r="K5" s="152">
        <f>_xlfn.IFERROR(I5/H5*100-100," ")</f>
        <v>10.247811356638607</v>
      </c>
      <c r="L5" s="21">
        <v>80625841</v>
      </c>
      <c r="M5" s="20">
        <v>92025375.00000013</v>
      </c>
      <c r="N5" s="21">
        <v>93463594.9999999</v>
      </c>
      <c r="O5" s="152">
        <f>_xlfn.IFERROR(N5/L5*100-100," ")</f>
        <v>15.922629569842115</v>
      </c>
      <c r="P5" s="152">
        <f>_xlfn.IFERROR(N5/M5*100-100," ")</f>
        <v>1.5628515504552638</v>
      </c>
      <c r="Q5" s="21">
        <v>23709140</v>
      </c>
      <c r="R5" s="21">
        <v>27936921.999999993</v>
      </c>
      <c r="S5" s="20">
        <v>30228644.000000004</v>
      </c>
      <c r="T5" s="152">
        <f>_xlfn.IFERROR(S5/Q5*100-100," ")</f>
        <v>27.497851039725617</v>
      </c>
      <c r="U5" s="152">
        <f>_xlfn.IFERROR(S5/R5*100-100," ")</f>
        <v>8.20320148368532</v>
      </c>
      <c r="V5" s="21">
        <v>73150374</v>
      </c>
      <c r="W5" s="20">
        <v>66556476.99999998</v>
      </c>
      <c r="X5" s="21">
        <v>68718198.99999996</v>
      </c>
      <c r="Y5" s="152">
        <f>_xlfn.IFERROR(X5/V5*100-100," ")</f>
        <v>-6.058991578088239</v>
      </c>
      <c r="Z5" s="152">
        <f>_xlfn.IFERROR(X5/W5*100-100," ")</f>
        <v>3.247951360165871</v>
      </c>
      <c r="AA5" s="20">
        <v>34611580</v>
      </c>
      <c r="AB5" s="21">
        <v>42762089.00000004</v>
      </c>
      <c r="AC5" s="21">
        <v>42906271</v>
      </c>
      <c r="AD5" s="152">
        <f>_xlfn.IFERROR(AC5/AA5*100-100," ")</f>
        <v>23.965074694654206</v>
      </c>
      <c r="AE5" s="152">
        <f>_xlfn.IFERROR(AC5/AB5*100-100," ")</f>
        <v>0.3371724893981707</v>
      </c>
      <c r="AF5" s="21">
        <v>523791256</v>
      </c>
      <c r="AG5" s="21">
        <v>583156599.9999982</v>
      </c>
      <c r="AH5" s="21">
        <v>616178745.0000006</v>
      </c>
      <c r="AI5" s="152">
        <f>_xlfn.IFERROR(AH5/AF5*100-100," ")</f>
        <v>17.63822666791532</v>
      </c>
      <c r="AJ5" s="152">
        <f>_xlfn.IFERROR(AH5/AG5*100-100," ")</f>
        <v>5.662654765461369</v>
      </c>
    </row>
    <row r="6" spans="1:36" ht="15" customHeight="1">
      <c r="A6" s="19" t="s">
        <v>19</v>
      </c>
      <c r="B6" s="20">
        <v>68275</v>
      </c>
      <c r="C6" s="20">
        <v>50557.99999999999</v>
      </c>
      <c r="D6" s="20">
        <v>28404.999999999996</v>
      </c>
      <c r="E6" s="152">
        <f>_xlfn.IFERROR(D6/B6*100-100," ")</f>
        <v>-58.39619187110949</v>
      </c>
      <c r="F6" s="152">
        <f>_xlfn.IFERROR(D6/C6*100-100," ")</f>
        <v>-43.81700225483603</v>
      </c>
      <c r="G6" s="20">
        <v>5244519</v>
      </c>
      <c r="H6" s="20">
        <v>4790833</v>
      </c>
      <c r="I6" s="20">
        <v>7251613.999999996</v>
      </c>
      <c r="J6" s="152">
        <f>_xlfn.IFERROR(I6/G6*100-100," ")</f>
        <v>38.270335182311214</v>
      </c>
      <c r="K6" s="152">
        <f>_xlfn.IFERROR(I6/H6*100-100," ")</f>
        <v>51.36436607162045</v>
      </c>
      <c r="L6" s="21">
        <v>156965</v>
      </c>
      <c r="M6" s="20">
        <v>463721</v>
      </c>
      <c r="N6" s="21">
        <v>289278</v>
      </c>
      <c r="O6" s="152">
        <f>_xlfn.IFERROR(N6/L6*100-100," ")</f>
        <v>84.29458796547001</v>
      </c>
      <c r="P6" s="152">
        <f>_xlfn.IFERROR(N6/M6*100-100," ")</f>
        <v>-37.618093638200556</v>
      </c>
      <c r="Q6" s="21">
        <v>10490797</v>
      </c>
      <c r="R6" s="21">
        <v>8663928.999999998</v>
      </c>
      <c r="S6" s="20">
        <v>8309651.999999998</v>
      </c>
      <c r="T6" s="152">
        <f>_xlfn.IFERROR(S6/Q6*100-100," ")</f>
        <v>-20.79103236865609</v>
      </c>
      <c r="U6" s="152">
        <f>_xlfn.IFERROR(S6/R6*100-100," ")</f>
        <v>-4.08910322326048</v>
      </c>
      <c r="V6" s="21">
        <v>3601767</v>
      </c>
      <c r="W6" s="20">
        <v>2164872.0000000005</v>
      </c>
      <c r="X6" s="21">
        <v>7943128</v>
      </c>
      <c r="Y6" s="152">
        <f>_xlfn.IFERROR(X6/V6*100-100," ")</f>
        <v>120.53419890848019</v>
      </c>
      <c r="Z6" s="152">
        <f>_xlfn.IFERROR(X6/W6*100-100," ")</f>
        <v>266.90982192018737</v>
      </c>
      <c r="AA6" s="20">
        <v>13716481</v>
      </c>
      <c r="AB6" s="21">
        <v>13924848.999999994</v>
      </c>
      <c r="AC6" s="21">
        <v>15586181.000000013</v>
      </c>
      <c r="AD6" s="152">
        <f>_xlfn.IFERROR(AC6/AA6*100-100," ")</f>
        <v>13.631047205183393</v>
      </c>
      <c r="AE6" s="152">
        <f>_xlfn.IFERROR(AC6/AB6*100-100," ")</f>
        <v>11.930700289820152</v>
      </c>
      <c r="AF6" s="21">
        <v>38298000</v>
      </c>
      <c r="AG6" s="21">
        <v>36854833.00000004</v>
      </c>
      <c r="AH6" s="21">
        <v>45954037.000000045</v>
      </c>
      <c r="AI6" s="152">
        <f>_xlfn.IFERROR(AH6/AF6*100-100," ")</f>
        <v>19.99069664212243</v>
      </c>
      <c r="AJ6" s="152">
        <f>_xlfn.IFERROR(AH6/AG6*100-100," ")</f>
        <v>24.689310083157892</v>
      </c>
    </row>
    <row r="7" spans="1:36" ht="15" customHeight="1">
      <c r="A7" s="19" t="s">
        <v>20</v>
      </c>
      <c r="B7" s="20">
        <v>5063</v>
      </c>
      <c r="C7" s="20">
        <v>16338.000000000002</v>
      </c>
      <c r="D7" s="20">
        <v>18300</v>
      </c>
      <c r="E7" s="152">
        <f>_xlfn.IFERROR(D7/B7*100-100," ")</f>
        <v>261.44578313253015</v>
      </c>
      <c r="F7" s="152">
        <f>_xlfn.IFERROR(D7/C7*100-100," ")</f>
        <v>12.008813808299664</v>
      </c>
      <c r="G7" s="20">
        <v>2040278</v>
      </c>
      <c r="H7" s="20">
        <v>1090386.9999999995</v>
      </c>
      <c r="I7" s="20">
        <v>2234491.000000002</v>
      </c>
      <c r="J7" s="152">
        <f>_xlfn.IFERROR(I7/G7*100-100," ")</f>
        <v>9.518947908079284</v>
      </c>
      <c r="K7" s="152">
        <f>_xlfn.IFERROR(I7/H7*100-100," ")</f>
        <v>104.92641603394048</v>
      </c>
      <c r="L7" s="21">
        <v>234064</v>
      </c>
      <c r="M7" s="20">
        <v>149082.00000000003</v>
      </c>
      <c r="N7" s="21">
        <v>509647.99999999994</v>
      </c>
      <c r="O7" s="152">
        <f>_xlfn.IFERROR(N7/L7*100-100," ")</f>
        <v>117.73873812290651</v>
      </c>
      <c r="P7" s="152">
        <f>_xlfn.IFERROR(N7/M7*100-100," ")</f>
        <v>241.85750124092766</v>
      </c>
      <c r="Q7" s="21">
        <v>202038</v>
      </c>
      <c r="R7" s="21">
        <v>193803.00000000003</v>
      </c>
      <c r="S7" s="20">
        <v>217509.00000000006</v>
      </c>
      <c r="T7" s="152">
        <f>_xlfn.IFERROR(S7/Q7*100-100," ")</f>
        <v>7.65747037685982</v>
      </c>
      <c r="U7" s="152">
        <f>_xlfn.IFERROR(S7/R7*100-100," ")</f>
        <v>12.232008792433561</v>
      </c>
      <c r="V7" s="21">
        <v>138485384</v>
      </c>
      <c r="W7" s="20">
        <v>143615520.9999999</v>
      </c>
      <c r="X7" s="21">
        <v>178729858.99999994</v>
      </c>
      <c r="Y7" s="152">
        <f>_xlfn.IFERROR(X7/V7*100-100," ")</f>
        <v>29.060449440642714</v>
      </c>
      <c r="Z7" s="152">
        <f>_xlfn.IFERROR(X7/W7*100-100," ")</f>
        <v>24.450238912547647</v>
      </c>
      <c r="AA7" s="20">
        <v>970156</v>
      </c>
      <c r="AB7" s="21">
        <v>769117</v>
      </c>
      <c r="AC7" s="21">
        <v>828431</v>
      </c>
      <c r="AD7" s="152">
        <f>_xlfn.IFERROR(AC7/AA7*100-100," ")</f>
        <v>-14.608475337986874</v>
      </c>
      <c r="AE7" s="152">
        <f>_xlfn.IFERROR(AC7/AB7*100-100," ")</f>
        <v>7.7119605989725954</v>
      </c>
      <c r="AF7" s="21">
        <v>4306637</v>
      </c>
      <c r="AG7" s="21">
        <v>7813477.000000003</v>
      </c>
      <c r="AH7" s="21">
        <v>46327911.99999997</v>
      </c>
      <c r="AI7" s="152">
        <f>_xlfn.IFERROR(AH7/AF7*100-100," ")</f>
        <v>975.7329210704308</v>
      </c>
      <c r="AJ7" s="152">
        <f>_xlfn.IFERROR(AH7/AG7*100-100," ")</f>
        <v>492.9231250056787</v>
      </c>
    </row>
    <row r="8" spans="1:36" ht="15" customHeight="1">
      <c r="A8" s="19" t="s">
        <v>21</v>
      </c>
      <c r="B8" s="20">
        <v>31524095</v>
      </c>
      <c r="C8" s="20">
        <v>37462862.99999998</v>
      </c>
      <c r="D8" s="20">
        <v>37479975.999999925</v>
      </c>
      <c r="E8" s="152">
        <f>_xlfn.IFERROR(D8/B8*100-100," ")</f>
        <v>18.893107002754334</v>
      </c>
      <c r="F8" s="152">
        <f>_xlfn.IFERROR(D8/C8*100-100," ")</f>
        <v>0.045679904389444914</v>
      </c>
      <c r="G8" s="20">
        <v>309912531</v>
      </c>
      <c r="H8" s="20">
        <v>361165597</v>
      </c>
      <c r="I8" s="20">
        <v>391400492.0000001</v>
      </c>
      <c r="J8" s="152">
        <f>_xlfn.IFERROR(I8/G8*100-100," ")</f>
        <v>26.29385805635596</v>
      </c>
      <c r="K8" s="152">
        <f>_xlfn.IFERROR(I8/H8*100-100," ")</f>
        <v>8.371477031905698</v>
      </c>
      <c r="L8" s="21">
        <v>214491082</v>
      </c>
      <c r="M8" s="20">
        <v>150589022.99999997</v>
      </c>
      <c r="N8" s="21">
        <v>138193999.0000002</v>
      </c>
      <c r="O8" s="152">
        <f>_xlfn.IFERROR(N8/L8*100-100," ")</f>
        <v>-35.57121456452897</v>
      </c>
      <c r="P8" s="152">
        <f>_xlfn.IFERROR(N8/M8*100-100," ")</f>
        <v>-8.231027569652113</v>
      </c>
      <c r="Q8" s="21">
        <v>507243402</v>
      </c>
      <c r="R8" s="21">
        <v>445794313.0000011</v>
      </c>
      <c r="S8" s="20">
        <v>474860514.9999988</v>
      </c>
      <c r="T8" s="152">
        <f>_xlfn.IFERROR(S8/Q8*100-100," ")</f>
        <v>-6.384092306044664</v>
      </c>
      <c r="U8" s="152">
        <f>_xlfn.IFERROR(S8/R8*100-100," ")</f>
        <v>6.520092597053306</v>
      </c>
      <c r="V8" s="21">
        <v>196280803</v>
      </c>
      <c r="W8" s="20">
        <v>248227804.00000006</v>
      </c>
      <c r="X8" s="21">
        <v>237453393.9999997</v>
      </c>
      <c r="Y8" s="152">
        <f>_xlfn.IFERROR(X8/V8*100-100," ")</f>
        <v>20.976371795258913</v>
      </c>
      <c r="Z8" s="152">
        <f>_xlfn.IFERROR(X8/W8*100-100," ")</f>
        <v>-4.340533101602247</v>
      </c>
      <c r="AA8" s="20">
        <v>412643185</v>
      </c>
      <c r="AB8" s="21">
        <v>457863710.99999994</v>
      </c>
      <c r="AC8" s="21">
        <v>498853435.9999998</v>
      </c>
      <c r="AD8" s="152">
        <f>_xlfn.IFERROR(AC8/AA8*100-100," ")</f>
        <v>20.892202787742605</v>
      </c>
      <c r="AE8" s="152">
        <f>_xlfn.IFERROR(AC8/AB8*100-100," ")</f>
        <v>8.952385615028561</v>
      </c>
      <c r="AF8" s="21">
        <v>1289396688</v>
      </c>
      <c r="AG8" s="21">
        <v>1395802559.000006</v>
      </c>
      <c r="AH8" s="21">
        <v>1400778985.0000062</v>
      </c>
      <c r="AI8" s="152">
        <f>_xlfn.IFERROR(AH8/AF8*100-100," ")</f>
        <v>8.63832659387181</v>
      </c>
      <c r="AJ8" s="152">
        <f>_xlfn.IFERROR(AH8/AG8*100-100," ")</f>
        <v>0.3565279321142327</v>
      </c>
    </row>
    <row r="9" spans="1:36" ht="15" customHeight="1">
      <c r="A9" s="19" t="s">
        <v>22</v>
      </c>
      <c r="B9" s="20">
        <v>364537</v>
      </c>
      <c r="C9" s="20">
        <v>6264376</v>
      </c>
      <c r="D9" s="20">
        <v>4777402.999999996</v>
      </c>
      <c r="E9" s="152">
        <f>_xlfn.IFERROR(D9/B9*100-100," ")</f>
        <v>1210.5399451907479</v>
      </c>
      <c r="F9" s="152">
        <f>_xlfn.IFERROR(D9/C9*100-100," ")</f>
        <v>-23.736969172987116</v>
      </c>
      <c r="G9" s="20">
        <v>129358035</v>
      </c>
      <c r="H9" s="20">
        <v>145812623.99999997</v>
      </c>
      <c r="I9" s="20">
        <v>140451062.0000001</v>
      </c>
      <c r="J9" s="152">
        <f>_xlfn.IFERROR(I9/G9*100-100," ")</f>
        <v>8.575444888290164</v>
      </c>
      <c r="K9" s="152">
        <f>_xlfn.IFERROR(I9/H9*100-100," ")</f>
        <v>-3.677021819455007</v>
      </c>
      <c r="L9" s="21">
        <v>2398137</v>
      </c>
      <c r="M9" s="20">
        <v>17741897.999999996</v>
      </c>
      <c r="N9" s="21">
        <v>44257390.000000045</v>
      </c>
      <c r="O9" s="152">
        <f>_xlfn.IFERROR(N9/L9*100-100," ")</f>
        <v>1745.4904786507211</v>
      </c>
      <c r="P9" s="152">
        <f>_xlfn.IFERROR(N9/M9*100-100," ")</f>
        <v>149.4512706588667</v>
      </c>
      <c r="Q9" s="21">
        <v>579343530</v>
      </c>
      <c r="R9" s="21">
        <v>648909746.0000021</v>
      </c>
      <c r="S9" s="20">
        <v>693925311.0000004</v>
      </c>
      <c r="T9" s="152">
        <f>_xlfn.IFERROR(S9/Q9*100-100," ")</f>
        <v>19.777864956910847</v>
      </c>
      <c r="U9" s="152">
        <f>_xlfn.IFERROR(S9/R9*100-100," ")</f>
        <v>6.937107244494683</v>
      </c>
      <c r="V9" s="21">
        <v>290239681</v>
      </c>
      <c r="W9" s="20">
        <v>327611543.0000001</v>
      </c>
      <c r="X9" s="21">
        <v>361029469.0000005</v>
      </c>
      <c r="Y9" s="152">
        <f>_xlfn.IFERROR(X9/V9*100-100," ")</f>
        <v>24.390113631636893</v>
      </c>
      <c r="Z9" s="152">
        <f>_xlfn.IFERROR(X9/W9*100-100," ")</f>
        <v>10.200472698240787</v>
      </c>
      <c r="AA9" s="20">
        <v>179289376</v>
      </c>
      <c r="AB9" s="21">
        <v>188574750.99999988</v>
      </c>
      <c r="AC9" s="21">
        <v>195820770.00000018</v>
      </c>
      <c r="AD9" s="152">
        <f>_xlfn.IFERROR(AC9/AA9*100-100," ")</f>
        <v>9.220509529800694</v>
      </c>
      <c r="AE9" s="152">
        <f>_xlfn.IFERROR(AC9/AB9*100-100," ")</f>
        <v>3.842518132239391</v>
      </c>
      <c r="AF9" s="21">
        <v>880849436</v>
      </c>
      <c r="AG9" s="21">
        <v>923704475.0000002</v>
      </c>
      <c r="AH9" s="21">
        <v>969706903.0000008</v>
      </c>
      <c r="AI9" s="152">
        <f>_xlfn.IFERROR(AH9/AF9*100-100," ")</f>
        <v>10.087702093959322</v>
      </c>
      <c r="AJ9" s="152">
        <f>_xlfn.IFERROR(AH9/AG9*100-100," ")</f>
        <v>4.980210580878762</v>
      </c>
    </row>
    <row r="10" spans="1:36" ht="15" customHeight="1">
      <c r="A10" s="19" t="s">
        <v>23</v>
      </c>
      <c r="B10" s="20">
        <v>15772204</v>
      </c>
      <c r="C10" s="20">
        <v>16383824.000000002</v>
      </c>
      <c r="D10" s="20">
        <v>14497439.000000015</v>
      </c>
      <c r="E10" s="152">
        <f>_xlfn.IFERROR(D10/B10*100-100," ")</f>
        <v>-8.082351711910306</v>
      </c>
      <c r="F10" s="152">
        <f>_xlfn.IFERROR(D10/C10*100-100," ")</f>
        <v>-11.513704004632785</v>
      </c>
      <c r="G10" s="20">
        <v>132128408</v>
      </c>
      <c r="H10" s="20">
        <v>132864657.99999987</v>
      </c>
      <c r="I10" s="20">
        <v>141461693.99999958</v>
      </c>
      <c r="J10" s="152">
        <f>_xlfn.IFERROR(I10/G10*100-100," ")</f>
        <v>7.063799633459283</v>
      </c>
      <c r="K10" s="152">
        <f>_xlfn.IFERROR(I10/H10*100-100," ")</f>
        <v>6.47052130296359</v>
      </c>
      <c r="L10" s="21">
        <v>3890209</v>
      </c>
      <c r="M10" s="20">
        <v>5008094.999999997</v>
      </c>
      <c r="N10" s="21">
        <v>4393200.000000002</v>
      </c>
      <c r="O10" s="152">
        <f>_xlfn.IFERROR(N10/L10*100-100," ")</f>
        <v>12.929665218501157</v>
      </c>
      <c r="P10" s="152">
        <f>_xlfn.IFERROR(N10/M10*100-100," ")</f>
        <v>-12.278021882572034</v>
      </c>
      <c r="Q10" s="21">
        <v>253889309</v>
      </c>
      <c r="R10" s="21">
        <v>249181429.00000057</v>
      </c>
      <c r="S10" s="20">
        <v>250520924.00000003</v>
      </c>
      <c r="T10" s="152">
        <f>_xlfn.IFERROR(S10/Q10*100-100," ")</f>
        <v>-1.326713997240418</v>
      </c>
      <c r="U10" s="152">
        <f>_xlfn.IFERROR(S10/R10*100-100," ")</f>
        <v>0.5375581179444424</v>
      </c>
      <c r="V10" s="21">
        <v>89963583</v>
      </c>
      <c r="W10" s="20">
        <v>91648774.99999985</v>
      </c>
      <c r="X10" s="21">
        <v>99832078.9999999</v>
      </c>
      <c r="Y10" s="152">
        <f>_xlfn.IFERROR(X10/V10*100-100," ")</f>
        <v>10.96943415426206</v>
      </c>
      <c r="Z10" s="152">
        <f>_xlfn.IFERROR(X10/W10*100-100," ")</f>
        <v>8.928983502507322</v>
      </c>
      <c r="AA10" s="20">
        <v>498532210</v>
      </c>
      <c r="AB10" s="21">
        <v>528454382.9999995</v>
      </c>
      <c r="AC10" s="21">
        <v>541855830.9999982</v>
      </c>
      <c r="AD10" s="152">
        <f>_xlfn.IFERROR(AC10/AA10*100-100," ")</f>
        <v>8.690235080296645</v>
      </c>
      <c r="AE10" s="152">
        <f>_xlfn.IFERROR(AC10/AB10*100-100," ")</f>
        <v>2.535970640250838</v>
      </c>
      <c r="AF10" s="21">
        <v>202500676</v>
      </c>
      <c r="AG10" s="21">
        <v>202234409.00000045</v>
      </c>
      <c r="AH10" s="21">
        <v>207494745.00000012</v>
      </c>
      <c r="AI10" s="152">
        <f>_xlfn.IFERROR(AH10/AF10*100-100," ")</f>
        <v>2.466198680739268</v>
      </c>
      <c r="AJ10" s="152">
        <f>_xlfn.IFERROR(AH10/AG10*100-100," ")</f>
        <v>2.6011083010110525</v>
      </c>
    </row>
    <row r="11" spans="1:36" ht="15" customHeight="1">
      <c r="A11" s="19" t="s">
        <v>24</v>
      </c>
      <c r="B11" s="20">
        <v>44161777</v>
      </c>
      <c r="C11" s="20">
        <v>47085870.999999985</v>
      </c>
      <c r="D11" s="20">
        <v>59636204.999999955</v>
      </c>
      <c r="E11" s="152">
        <f>_xlfn.IFERROR(D11/B11*100-100," ")</f>
        <v>35.04032004871533</v>
      </c>
      <c r="F11" s="152">
        <f>_xlfn.IFERROR(D11/C11*100-100," ")</f>
        <v>26.65414004978261</v>
      </c>
      <c r="G11" s="20">
        <v>321688398</v>
      </c>
      <c r="H11" s="20">
        <v>294924736.00000083</v>
      </c>
      <c r="I11" s="20">
        <v>250033407.99999988</v>
      </c>
      <c r="J11" s="152">
        <f>_xlfn.IFERROR(I11/G11*100-100," ")</f>
        <v>-22.274657850731728</v>
      </c>
      <c r="K11" s="152">
        <f>_xlfn.IFERROR(I11/H11*100-100," ")</f>
        <v>-15.221282761443518</v>
      </c>
      <c r="L11" s="21">
        <v>54382629</v>
      </c>
      <c r="M11" s="20">
        <v>65607846.999999985</v>
      </c>
      <c r="N11" s="21">
        <v>75380831.99999994</v>
      </c>
      <c r="O11" s="152">
        <f>_xlfn.IFERROR(N11/L11*100-100," ")</f>
        <v>38.61196743541021</v>
      </c>
      <c r="P11" s="152">
        <f>_xlfn.IFERROR(N11/M11*100-100," ")</f>
        <v>14.896061137320899</v>
      </c>
      <c r="Q11" s="21">
        <v>847234978</v>
      </c>
      <c r="R11" s="21">
        <v>815609784.0000021</v>
      </c>
      <c r="S11" s="20">
        <v>804370899.000007</v>
      </c>
      <c r="T11" s="152">
        <f>_xlfn.IFERROR(S11/Q11*100-100," ")</f>
        <v>-5.059290528960318</v>
      </c>
      <c r="U11" s="152">
        <f>_xlfn.IFERROR(S11/R11*100-100," ")</f>
        <v>-1.3779732931692052</v>
      </c>
      <c r="V11" s="21">
        <v>143478777</v>
      </c>
      <c r="W11" s="20">
        <v>156816432.99999973</v>
      </c>
      <c r="X11" s="21">
        <v>203898486.0000004</v>
      </c>
      <c r="Y11" s="152">
        <f>_xlfn.IFERROR(X11/V11*100-100," ")</f>
        <v>42.110554789577265</v>
      </c>
      <c r="Z11" s="152">
        <f>_xlfn.IFERROR(X11/W11*100-100," ")</f>
        <v>30.0236729654479</v>
      </c>
      <c r="AA11" s="20">
        <v>1139776735</v>
      </c>
      <c r="AB11" s="21">
        <v>1103289754.9999964</v>
      </c>
      <c r="AC11" s="21">
        <v>1081182384.9999926</v>
      </c>
      <c r="AD11" s="152">
        <f>_xlfn.IFERROR(AC11/AA11*100-100," ")</f>
        <v>-5.140862082959373</v>
      </c>
      <c r="AE11" s="152">
        <f>_xlfn.IFERROR(AC11/AB11*100-100," ")</f>
        <v>-2.0037682666602734</v>
      </c>
      <c r="AF11" s="21">
        <v>581251995</v>
      </c>
      <c r="AG11" s="21">
        <v>585827456.9999996</v>
      </c>
      <c r="AH11" s="21">
        <v>688600062.999996</v>
      </c>
      <c r="AI11" s="152">
        <f>_xlfn.IFERROR(AH11/AF11*100-100," ")</f>
        <v>18.46842142881522</v>
      </c>
      <c r="AJ11" s="152">
        <f>_xlfn.IFERROR(AH11/AG11*100-100," ")</f>
        <v>17.54315281265424</v>
      </c>
    </row>
    <row r="12" spans="1:36" ht="15" customHeight="1">
      <c r="A12" s="19" t="s">
        <v>25</v>
      </c>
      <c r="B12" s="20">
        <v>17957366</v>
      </c>
      <c r="C12" s="20">
        <v>19580623.999999996</v>
      </c>
      <c r="D12" s="20">
        <v>20089396.999999978</v>
      </c>
      <c r="E12" s="152">
        <f>_xlfn.IFERROR(D12/B12*100-100," ")</f>
        <v>11.872737905993432</v>
      </c>
      <c r="F12" s="152">
        <f>_xlfn.IFERROR(D12/C12*100-100," ")</f>
        <v>2.5983492660907075</v>
      </c>
      <c r="G12" s="20">
        <v>48170626</v>
      </c>
      <c r="H12" s="20">
        <v>55831894</v>
      </c>
      <c r="I12" s="20">
        <v>57994933.99999995</v>
      </c>
      <c r="J12" s="152">
        <f>_xlfn.IFERROR(I12/G12*100-100," ")</f>
        <v>20.394810729675683</v>
      </c>
      <c r="K12" s="152">
        <f>_xlfn.IFERROR(I12/H12*100-100," ")</f>
        <v>3.8742013659790047</v>
      </c>
      <c r="L12" s="21">
        <v>276783</v>
      </c>
      <c r="M12" s="20">
        <v>287640.00000000006</v>
      </c>
      <c r="N12" s="21">
        <v>691524</v>
      </c>
      <c r="O12" s="152">
        <f>_xlfn.IFERROR(N12/L12*100-100," ")</f>
        <v>149.8433791092661</v>
      </c>
      <c r="P12" s="152">
        <f>_xlfn.IFERROR(N12/M12*100-100," ")</f>
        <v>140.41301627033786</v>
      </c>
      <c r="Q12" s="21">
        <v>182965134</v>
      </c>
      <c r="R12" s="21">
        <v>178107701.99999988</v>
      </c>
      <c r="S12" s="20">
        <v>178967943.00000027</v>
      </c>
      <c r="T12" s="152">
        <f>_xlfn.IFERROR(S12/Q12*100-100," ")</f>
        <v>-2.18467361109343</v>
      </c>
      <c r="U12" s="152">
        <f>_xlfn.IFERROR(S12/R12*100-100," ")</f>
        <v>0.48298921963542796</v>
      </c>
      <c r="V12" s="21">
        <v>13800129</v>
      </c>
      <c r="W12" s="20">
        <v>15993544.000000002</v>
      </c>
      <c r="X12" s="21">
        <v>30861766.999999978</v>
      </c>
      <c r="Y12" s="152">
        <f>_xlfn.IFERROR(X12/V12*100-100," ")</f>
        <v>123.6339022627975</v>
      </c>
      <c r="Z12" s="152">
        <f>_xlfn.IFERROR(X12/W12*100-100," ")</f>
        <v>92.96390468554046</v>
      </c>
      <c r="AA12" s="20">
        <v>134086097</v>
      </c>
      <c r="AB12" s="21">
        <v>136281234.99999985</v>
      </c>
      <c r="AC12" s="21">
        <v>146086019.99999937</v>
      </c>
      <c r="AD12" s="152">
        <f>_xlfn.IFERROR(AC12/AA12*100-100," ")</f>
        <v>8.949416284373896</v>
      </c>
      <c r="AE12" s="152">
        <f>_xlfn.IFERROR(AC12/AB12*100-100," ")</f>
        <v>7.194523149133133</v>
      </c>
      <c r="AF12" s="21">
        <v>73206274</v>
      </c>
      <c r="AG12" s="21">
        <v>84627820.99999994</v>
      </c>
      <c r="AH12" s="21">
        <v>91865307</v>
      </c>
      <c r="AI12" s="152">
        <f>_xlfn.IFERROR(AH12/AF12*100-100," ")</f>
        <v>25.48829762869778</v>
      </c>
      <c r="AJ12" s="152">
        <f>_xlfn.IFERROR(AH12/AG12*100-100," ")</f>
        <v>8.552135591438727</v>
      </c>
    </row>
    <row r="13" spans="1:36" ht="15" customHeight="1">
      <c r="A13" s="19" t="s">
        <v>26</v>
      </c>
      <c r="B13" s="20">
        <v>29298785</v>
      </c>
      <c r="C13" s="20">
        <v>37707452.000000015</v>
      </c>
      <c r="D13" s="20">
        <v>39891387.99999991</v>
      </c>
      <c r="E13" s="152">
        <f>_xlfn.IFERROR(D13/B13*100-100," ")</f>
        <v>36.15372787642869</v>
      </c>
      <c r="F13" s="152">
        <f>_xlfn.IFERROR(D13/C13*100-100," ")</f>
        <v>5.791788848527602</v>
      </c>
      <c r="G13" s="20">
        <v>132410588</v>
      </c>
      <c r="H13" s="20">
        <v>146638019.9999998</v>
      </c>
      <c r="I13" s="20">
        <v>137195531.00000012</v>
      </c>
      <c r="J13" s="152">
        <f>_xlfn.IFERROR(I13/G13*100-100," ")</f>
        <v>3.6137162988809592</v>
      </c>
      <c r="K13" s="152">
        <f>_xlfn.IFERROR(I13/H13*100-100," ")</f>
        <v>-6.439318397779573</v>
      </c>
      <c r="L13" s="21">
        <v>8825191</v>
      </c>
      <c r="M13" s="20">
        <v>7141872.000000001</v>
      </c>
      <c r="N13" s="21">
        <v>4781185.000000001</v>
      </c>
      <c r="O13" s="152">
        <f>_xlfn.IFERROR(N13/L13*100-100," ")</f>
        <v>-45.82343883548808</v>
      </c>
      <c r="P13" s="152">
        <f>_xlfn.IFERROR(N13/M13*100-100," ")</f>
        <v>-33.05417683206868</v>
      </c>
      <c r="Q13" s="21">
        <v>99538756</v>
      </c>
      <c r="R13" s="21">
        <v>106509189.99999999</v>
      </c>
      <c r="S13" s="20">
        <v>100962282.99999978</v>
      </c>
      <c r="T13" s="152">
        <f>_xlfn.IFERROR(S13/Q13*100-100," ")</f>
        <v>1.430123358181973</v>
      </c>
      <c r="U13" s="152">
        <f>_xlfn.IFERROR(S13/R13*100-100," ")</f>
        <v>-5.207913983760662</v>
      </c>
      <c r="V13" s="21">
        <v>68630587</v>
      </c>
      <c r="W13" s="20">
        <v>64552690.99999981</v>
      </c>
      <c r="X13" s="21">
        <v>62026119.000000075</v>
      </c>
      <c r="Y13" s="152">
        <f>_xlfn.IFERROR(X13/V13*100-100," ")</f>
        <v>-9.623213626309095</v>
      </c>
      <c r="Z13" s="152">
        <f>_xlfn.IFERROR(X13/W13*100-100," ")</f>
        <v>-3.9139685129466386</v>
      </c>
      <c r="AA13" s="20">
        <v>2314568738</v>
      </c>
      <c r="AB13" s="21">
        <v>2270461031.9999995</v>
      </c>
      <c r="AC13" s="21">
        <v>2378806146.0000033</v>
      </c>
      <c r="AD13" s="152">
        <f>_xlfn.IFERROR(AC13/AA13*100-100," ")</f>
        <v>2.7753510598052173</v>
      </c>
      <c r="AE13" s="152">
        <f>_xlfn.IFERROR(AC13/AB13*100-100," ")</f>
        <v>4.7719433398319495</v>
      </c>
      <c r="AF13" s="21">
        <v>141973725</v>
      </c>
      <c r="AG13" s="21">
        <v>150512514.99999964</v>
      </c>
      <c r="AH13" s="21">
        <v>142942622.00000057</v>
      </c>
      <c r="AI13" s="152">
        <f>_xlfn.IFERROR(AH13/AF13*100-100," ")</f>
        <v>0.6824481079161302</v>
      </c>
      <c r="AJ13" s="152">
        <f>_xlfn.IFERROR(AH13/AG13*100-100," ")</f>
        <v>-5.029411009442697</v>
      </c>
    </row>
    <row r="14" spans="1:36" ht="15" customHeight="1">
      <c r="A14" s="19" t="s">
        <v>27</v>
      </c>
      <c r="B14" s="20">
        <v>3208283</v>
      </c>
      <c r="C14" s="20">
        <v>4493080.999999999</v>
      </c>
      <c r="D14" s="20">
        <v>5183106.000000001</v>
      </c>
      <c r="E14" s="152">
        <f>_xlfn.IFERROR(D14/B14*100-100," ")</f>
        <v>61.55389035194216</v>
      </c>
      <c r="F14" s="152">
        <f>_xlfn.IFERROR(D14/C14*100-100," ")</f>
        <v>15.357501901256668</v>
      </c>
      <c r="G14" s="20">
        <v>319601057</v>
      </c>
      <c r="H14" s="20">
        <v>325080656.9999996</v>
      </c>
      <c r="I14" s="20">
        <v>323330680</v>
      </c>
      <c r="J14" s="152">
        <f>_xlfn.IFERROR(I14/G14*100-100," ")</f>
        <v>1.166962035422813</v>
      </c>
      <c r="K14" s="152">
        <f>_xlfn.IFERROR(I14/H14*100-100," ")</f>
        <v>-0.5383208635509789</v>
      </c>
      <c r="L14" s="21">
        <v>44948480</v>
      </c>
      <c r="M14" s="20">
        <v>39385222.00000002</v>
      </c>
      <c r="N14" s="21">
        <v>28758254.000000022</v>
      </c>
      <c r="O14" s="152">
        <f>_xlfn.IFERROR(N14/L14*100-100," ")</f>
        <v>-36.0195183463378</v>
      </c>
      <c r="P14" s="152">
        <f>_xlfn.IFERROR(N14/M14*100-100," ")</f>
        <v>-26.982120349607257</v>
      </c>
      <c r="Q14" s="21">
        <v>949117907</v>
      </c>
      <c r="R14" s="21">
        <v>1006098038.999998</v>
      </c>
      <c r="S14" s="20">
        <v>1068729450.9999956</v>
      </c>
      <c r="T14" s="152">
        <f>_xlfn.IFERROR(S14/Q14*100-100," ")</f>
        <v>12.602390400373679</v>
      </c>
      <c r="U14" s="152">
        <f>_xlfn.IFERROR(S14/R14*100-100," ")</f>
        <v>6.225179810731916</v>
      </c>
      <c r="V14" s="21">
        <v>415259108</v>
      </c>
      <c r="W14" s="20">
        <v>436787734.99999976</v>
      </c>
      <c r="X14" s="21">
        <v>478860764.9999996</v>
      </c>
      <c r="Y14" s="152">
        <f>_xlfn.IFERROR(X14/V14*100-100," ")</f>
        <v>15.316137749831029</v>
      </c>
      <c r="Z14" s="152">
        <f>_xlfn.IFERROR(X14/W14*100-100," ")</f>
        <v>9.632374407216318</v>
      </c>
      <c r="AA14" s="20">
        <v>280605774</v>
      </c>
      <c r="AB14" s="21">
        <v>314372855.99999946</v>
      </c>
      <c r="AC14" s="21">
        <v>324792018.99999994</v>
      </c>
      <c r="AD14" s="152">
        <f>_xlfn.IFERROR(AC14/AA14*100-100," ")</f>
        <v>15.746734063996826</v>
      </c>
      <c r="AE14" s="152">
        <f>_xlfn.IFERROR(AC14/AB14*100-100," ")</f>
        <v>3.314269282841792</v>
      </c>
      <c r="AF14" s="21">
        <v>413355600</v>
      </c>
      <c r="AG14" s="21">
        <v>368204830.000001</v>
      </c>
      <c r="AH14" s="21">
        <v>370809029.9999995</v>
      </c>
      <c r="AI14" s="152">
        <f>_xlfn.IFERROR(AH14/AF14*100-100," ")</f>
        <v>-10.292970507717925</v>
      </c>
      <c r="AJ14" s="152">
        <f>_xlfn.IFERROR(AH14/AG14*100-100," ")</f>
        <v>0.7072693750373986</v>
      </c>
    </row>
    <row r="15" spans="1:36" ht="15" customHeight="1">
      <c r="A15" s="19" t="s">
        <v>28</v>
      </c>
      <c r="B15" s="20">
        <v>427760</v>
      </c>
      <c r="C15" s="20">
        <v>515345.9999999999</v>
      </c>
      <c r="D15" s="20">
        <v>1341329.9999999995</v>
      </c>
      <c r="E15" s="152">
        <f>_xlfn.IFERROR(D15/B15*100-100," ")</f>
        <v>213.5706938470169</v>
      </c>
      <c r="F15" s="152">
        <f>_xlfn.IFERROR(D15/C15*100-100," ")</f>
        <v>160.27756109487603</v>
      </c>
      <c r="G15" s="20">
        <v>64565704</v>
      </c>
      <c r="H15" s="20">
        <v>58551835.99999996</v>
      </c>
      <c r="I15" s="20">
        <v>62571099.000000045</v>
      </c>
      <c r="J15" s="152">
        <f>_xlfn.IFERROR(I15/G15*100-100," ")</f>
        <v>-3.089263922530691</v>
      </c>
      <c r="K15" s="152">
        <f>_xlfn.IFERROR(I15/H15*100-100," ")</f>
        <v>6.864452551069604</v>
      </c>
      <c r="L15" s="21">
        <v>3081762</v>
      </c>
      <c r="M15" s="20">
        <v>1047250.0000000001</v>
      </c>
      <c r="N15" s="21">
        <v>1017382.9999999998</v>
      </c>
      <c r="O15" s="152">
        <f>_xlfn.IFERROR(N15/L15*100-100," ")</f>
        <v>-66.98697044093606</v>
      </c>
      <c r="P15" s="152">
        <f>_xlfn.IFERROR(N15/M15*100-100," ")</f>
        <v>-2.851945571735527</v>
      </c>
      <c r="Q15" s="21">
        <v>202512059</v>
      </c>
      <c r="R15" s="21">
        <v>154196484.00000006</v>
      </c>
      <c r="S15" s="20">
        <v>194597875.00000003</v>
      </c>
      <c r="T15" s="152">
        <f>_xlfn.IFERROR(S15/Q15*100-100," ")</f>
        <v>-3.9080062881588447</v>
      </c>
      <c r="U15" s="152">
        <f>_xlfn.IFERROR(S15/R15*100-100," ")</f>
        <v>26.201240100909146</v>
      </c>
      <c r="V15" s="21">
        <v>21614036</v>
      </c>
      <c r="W15" s="20">
        <v>20426897.999999996</v>
      </c>
      <c r="X15" s="21">
        <v>30021495</v>
      </c>
      <c r="Y15" s="152">
        <f>_xlfn.IFERROR(X15/V15*100-100," ")</f>
        <v>38.89814470559779</v>
      </c>
      <c r="Z15" s="152">
        <f>_xlfn.IFERROR(X15/W15*100-100," ")</f>
        <v>46.970406373008814</v>
      </c>
      <c r="AA15" s="20">
        <v>1476674463</v>
      </c>
      <c r="AB15" s="21">
        <v>1344009092.9999971</v>
      </c>
      <c r="AC15" s="21">
        <v>1386567203.9999971</v>
      </c>
      <c r="AD15" s="152">
        <f>_xlfn.IFERROR(AC15/AA15*100-100," ")</f>
        <v>-6.102039498735664</v>
      </c>
      <c r="AE15" s="152">
        <f>_xlfn.IFERROR(AC15/AB15*100-100," ")</f>
        <v>3.166504692688136</v>
      </c>
      <c r="AF15" s="21">
        <v>3613545</v>
      </c>
      <c r="AG15" s="21">
        <v>8540934</v>
      </c>
      <c r="AH15" s="21">
        <v>12967203.00000001</v>
      </c>
      <c r="AI15" s="152">
        <f>_xlfn.IFERROR(AH15/AF15*100-100," ")</f>
        <v>258.84991054490837</v>
      </c>
      <c r="AJ15" s="152">
        <f>_xlfn.IFERROR(AH15/AG15*100-100," ")</f>
        <v>51.82417988477616</v>
      </c>
    </row>
    <row r="16" spans="1:36" ht="15" customHeight="1">
      <c r="A16" s="19" t="s">
        <v>29</v>
      </c>
      <c r="B16" s="20">
        <v>2754121647</v>
      </c>
      <c r="C16" s="20">
        <v>2788209092.9999995</v>
      </c>
      <c r="D16" s="20">
        <v>2768858936.0000014</v>
      </c>
      <c r="E16" s="152">
        <f>_xlfn.IFERROR(D16/B16*100-100," ")</f>
        <v>0.5350994214817746</v>
      </c>
      <c r="F16" s="152">
        <f>_xlfn.IFERROR(D16/C16*100-100," ")</f>
        <v>-0.6939994941045882</v>
      </c>
      <c r="G16" s="20">
        <v>444434077</v>
      </c>
      <c r="H16" s="20">
        <v>516216465.9999997</v>
      </c>
      <c r="I16" s="20">
        <v>640730352.0000006</v>
      </c>
      <c r="J16" s="152">
        <f>_xlfn.IFERROR(I16/G16*100-100," ")</f>
        <v>44.167692163713326</v>
      </c>
      <c r="K16" s="152">
        <f>_xlfn.IFERROR(I16/H16*100-100," ")</f>
        <v>24.12047933395465</v>
      </c>
      <c r="L16" s="21">
        <v>86558678</v>
      </c>
      <c r="M16" s="20">
        <v>69153835.99999999</v>
      </c>
      <c r="N16" s="21">
        <v>45077284.999999955</v>
      </c>
      <c r="O16" s="152">
        <f>_xlfn.IFERROR(N16/L16*100-100," ")</f>
        <v>-47.922858757154366</v>
      </c>
      <c r="P16" s="152">
        <f>_xlfn.IFERROR(N16/M16*100-100," ")</f>
        <v>-34.815929806121005</v>
      </c>
      <c r="Q16" s="21">
        <v>82714640</v>
      </c>
      <c r="R16" s="21">
        <v>96235177.00000012</v>
      </c>
      <c r="S16" s="20">
        <v>122261223.99999987</v>
      </c>
      <c r="T16" s="152">
        <f>_xlfn.IFERROR(S16/Q16*100-100," ")</f>
        <v>47.81086395346682</v>
      </c>
      <c r="U16" s="152">
        <f>_xlfn.IFERROR(S16/R16*100-100," ")</f>
        <v>27.04421378058018</v>
      </c>
      <c r="V16" s="21">
        <v>18011897</v>
      </c>
      <c r="W16" s="20">
        <v>24381807.000000022</v>
      </c>
      <c r="X16" s="21">
        <v>30291628.000000045</v>
      </c>
      <c r="Y16" s="152">
        <f>_xlfn.IFERROR(X16/V16*100-100," ")</f>
        <v>68.17566744913123</v>
      </c>
      <c r="Z16" s="152">
        <f>_xlfn.IFERROR(X16/W16*100-100," ")</f>
        <v>24.238650564332715</v>
      </c>
      <c r="AA16" s="20">
        <v>113332442</v>
      </c>
      <c r="AB16" s="21">
        <v>117390325.00000013</v>
      </c>
      <c r="AC16" s="21">
        <v>142897097.99999976</v>
      </c>
      <c r="AD16" s="152">
        <f>_xlfn.IFERROR(AC16/AA16*100-100," ")</f>
        <v>26.086666340428593</v>
      </c>
      <c r="AE16" s="152">
        <f>_xlfn.IFERROR(AC16/AB16*100-100," ")</f>
        <v>21.728173084110296</v>
      </c>
      <c r="AF16" s="21">
        <v>80030449</v>
      </c>
      <c r="AG16" s="21">
        <v>120757616.00000006</v>
      </c>
      <c r="AH16" s="21">
        <v>133585645.00000006</v>
      </c>
      <c r="AI16" s="152">
        <f>_xlfn.IFERROR(AH16/AF16*100-100," ")</f>
        <v>66.91852497291381</v>
      </c>
      <c r="AJ16" s="152">
        <f>_xlfn.IFERROR(AH16/AG16*100-100," ")</f>
        <v>10.622956484997175</v>
      </c>
    </row>
    <row r="17" spans="1:36" ht="15" customHeight="1">
      <c r="A17" s="19" t="s">
        <v>30</v>
      </c>
      <c r="B17" s="20">
        <v>18676973</v>
      </c>
      <c r="C17" s="20">
        <v>19524407.99999998</v>
      </c>
      <c r="D17" s="20">
        <v>15978257.00000001</v>
      </c>
      <c r="E17" s="152">
        <f>_xlfn.IFERROR(D17/B17*100-100," ")</f>
        <v>-14.449429251731488</v>
      </c>
      <c r="F17" s="152">
        <f>_xlfn.IFERROR(D17/C17*100-100," ")</f>
        <v>-18.162655687178713</v>
      </c>
      <c r="G17" s="20">
        <v>213653766</v>
      </c>
      <c r="H17" s="20">
        <v>230222802</v>
      </c>
      <c r="I17" s="20">
        <v>233744738.99999997</v>
      </c>
      <c r="J17" s="152">
        <f>_xlfn.IFERROR(I17/G17*100-100," ")</f>
        <v>9.403519243372457</v>
      </c>
      <c r="K17" s="152">
        <f>_xlfn.IFERROR(I17/H17*100-100," ")</f>
        <v>1.5297950374176992</v>
      </c>
      <c r="L17" s="21">
        <v>20700782</v>
      </c>
      <c r="M17" s="20">
        <v>19857714.99999999</v>
      </c>
      <c r="N17" s="21">
        <v>19917635.000000004</v>
      </c>
      <c r="O17" s="152">
        <f>_xlfn.IFERROR(N17/L17*100-100," ")</f>
        <v>-3.7831759206004705</v>
      </c>
      <c r="P17" s="152">
        <f>_xlfn.IFERROR(N17/M17*100-100," ")</f>
        <v>0.3017467014710036</v>
      </c>
      <c r="Q17" s="21">
        <v>1628767618</v>
      </c>
      <c r="R17" s="21">
        <v>1681932248.0000026</v>
      </c>
      <c r="S17" s="20">
        <v>1733020714.000001</v>
      </c>
      <c r="T17" s="152">
        <f>_xlfn.IFERROR(S17/Q17*100-100," ")</f>
        <v>6.400734816180574</v>
      </c>
      <c r="U17" s="152">
        <f>_xlfn.IFERROR(S17/R17*100-100," ")</f>
        <v>3.037486561111365</v>
      </c>
      <c r="V17" s="21">
        <v>127454562</v>
      </c>
      <c r="W17" s="20">
        <v>147510300.00000027</v>
      </c>
      <c r="X17" s="21">
        <v>134709298.99999994</v>
      </c>
      <c r="Y17" s="152">
        <f>_xlfn.IFERROR(X17/V17*100-100," ")</f>
        <v>5.692018305315699</v>
      </c>
      <c r="Z17" s="152">
        <f>_xlfn.IFERROR(X17/W17*100-100," ")</f>
        <v>-8.678038753904175</v>
      </c>
      <c r="AA17" s="20">
        <v>349151961</v>
      </c>
      <c r="AB17" s="21">
        <v>358960427.0000004</v>
      </c>
      <c r="AC17" s="21">
        <v>384720129.0000005</v>
      </c>
      <c r="AD17" s="152">
        <f>_xlfn.IFERROR(AC17/AA17*100-100," ")</f>
        <v>10.187016535187226</v>
      </c>
      <c r="AE17" s="152">
        <f>_xlfn.IFERROR(AC17/AB17*100-100," ")</f>
        <v>7.176195497449655</v>
      </c>
      <c r="AF17" s="21">
        <v>101055174</v>
      </c>
      <c r="AG17" s="21">
        <v>101321716.00000013</v>
      </c>
      <c r="AH17" s="21">
        <v>104245519.99999979</v>
      </c>
      <c r="AI17" s="152">
        <f>_xlfn.IFERROR(AH17/AF17*100-100," ")</f>
        <v>3.157033800169188</v>
      </c>
      <c r="AJ17" s="152">
        <f>_xlfn.IFERROR(AH17/AG17*100-100," ")</f>
        <v>2.8856637208943994</v>
      </c>
    </row>
    <row r="18" spans="1:36" ht="15" customHeight="1">
      <c r="A18" s="19" t="s">
        <v>31</v>
      </c>
      <c r="B18" s="20">
        <v>6856836</v>
      </c>
      <c r="C18" s="20">
        <v>6619139.999999999</v>
      </c>
      <c r="D18" s="20">
        <v>9629980.000000006</v>
      </c>
      <c r="E18" s="152">
        <f>_xlfn.IFERROR(D18/B18*100-100," ")</f>
        <v>40.44349317965322</v>
      </c>
      <c r="F18" s="152">
        <f>_xlfn.IFERROR(D18/C18*100-100," ")</f>
        <v>45.48687593856616</v>
      </c>
      <c r="G18" s="20">
        <v>29006883</v>
      </c>
      <c r="H18" s="20">
        <v>35970923.000000015</v>
      </c>
      <c r="I18" s="20">
        <v>29557883.000000022</v>
      </c>
      <c r="J18" s="152">
        <f>_xlfn.IFERROR(I18/G18*100-100," ")</f>
        <v>1.899549151834151</v>
      </c>
      <c r="K18" s="152">
        <f>_xlfn.IFERROR(I18/H18*100-100," ")</f>
        <v>-17.828399899552167</v>
      </c>
      <c r="L18" s="21">
        <v>1422236</v>
      </c>
      <c r="M18" s="20">
        <v>1774084.0000000014</v>
      </c>
      <c r="N18" s="21">
        <v>1618545.9999999998</v>
      </c>
      <c r="O18" s="152">
        <f>_xlfn.IFERROR(N18/L18*100-100," ")</f>
        <v>13.802913159278745</v>
      </c>
      <c r="P18" s="152">
        <f>_xlfn.IFERROR(N18/M18*100-100," ")</f>
        <v>-8.767228609242935</v>
      </c>
      <c r="Q18" s="21">
        <v>158934403</v>
      </c>
      <c r="R18" s="21">
        <v>161111410.99999997</v>
      </c>
      <c r="S18" s="20">
        <v>180541961.9999994</v>
      </c>
      <c r="T18" s="152">
        <f>_xlfn.IFERROR(S18/Q18*100-100," ")</f>
        <v>13.595268609024444</v>
      </c>
      <c r="U18" s="152">
        <f>_xlfn.IFERROR(S18/R18*100-100," ")</f>
        <v>12.06031955117038</v>
      </c>
      <c r="V18" s="21">
        <v>32574735</v>
      </c>
      <c r="W18" s="20">
        <v>31385734.00000002</v>
      </c>
      <c r="X18" s="21">
        <v>27239237.999999993</v>
      </c>
      <c r="Y18" s="152">
        <f>_xlfn.IFERROR(X18/V18*100-100," ")</f>
        <v>-16.37924913280186</v>
      </c>
      <c r="Z18" s="152">
        <f>_xlfn.IFERROR(X18/W18*100-100," ")</f>
        <v>-13.211403626883552</v>
      </c>
      <c r="AA18" s="20">
        <v>58907834</v>
      </c>
      <c r="AB18" s="21">
        <v>67241108.00000003</v>
      </c>
      <c r="AC18" s="21">
        <v>75591924.00000012</v>
      </c>
      <c r="AD18" s="152">
        <f>_xlfn.IFERROR(AC18/AA18*100-100," ")</f>
        <v>28.322362013853933</v>
      </c>
      <c r="AE18" s="152">
        <f>_xlfn.IFERROR(AC18/AB18*100-100," ")</f>
        <v>12.419212366340076</v>
      </c>
      <c r="AF18" s="21">
        <v>29423439</v>
      </c>
      <c r="AG18" s="21">
        <v>28083460.99999998</v>
      </c>
      <c r="AH18" s="21">
        <v>33915773.99999996</v>
      </c>
      <c r="AI18" s="152">
        <f>_xlfn.IFERROR(AH18/AF18*100-100," ")</f>
        <v>15.267878781946465</v>
      </c>
      <c r="AJ18" s="152">
        <f>_xlfn.IFERROR(AH18/AG18*100-100," ")</f>
        <v>20.767785708463734</v>
      </c>
    </row>
    <row r="19" spans="1:36" ht="15" customHeight="1">
      <c r="A19" s="19" t="s">
        <v>32</v>
      </c>
      <c r="B19" s="20">
        <v>30327441</v>
      </c>
      <c r="C19" s="20">
        <v>32477758.999999985</v>
      </c>
      <c r="D19" s="20">
        <v>37839662.000000015</v>
      </c>
      <c r="E19" s="152">
        <f>_xlfn.IFERROR(D19/B19*100-100," ")</f>
        <v>24.770375449745387</v>
      </c>
      <c r="F19" s="152">
        <f>_xlfn.IFERROR(D19/C19*100-100," ")</f>
        <v>16.509461136157924</v>
      </c>
      <c r="G19" s="20">
        <v>279274456</v>
      </c>
      <c r="H19" s="20">
        <v>297980048.0000014</v>
      </c>
      <c r="I19" s="20">
        <v>303870458.0000004</v>
      </c>
      <c r="J19" s="152">
        <f>_xlfn.IFERROR(I19/G19*100-100," ")</f>
        <v>8.80710765756551</v>
      </c>
      <c r="K19" s="152">
        <f>_xlfn.IFERROR(I19/H19*100-100," ")</f>
        <v>1.976780002397689</v>
      </c>
      <c r="L19" s="21">
        <v>26862508</v>
      </c>
      <c r="M19" s="20">
        <v>27095512.000000004</v>
      </c>
      <c r="N19" s="21">
        <v>27905073.00000001</v>
      </c>
      <c r="O19" s="152">
        <f>_xlfn.IFERROR(N19/L19*100-100," ")</f>
        <v>3.8811156426645397</v>
      </c>
      <c r="P19" s="152">
        <f>_xlfn.IFERROR(N19/M19*100-100," ")</f>
        <v>2.9878047700298396</v>
      </c>
      <c r="Q19" s="21">
        <v>224989928</v>
      </c>
      <c r="R19" s="21">
        <v>232534613.00000006</v>
      </c>
      <c r="S19" s="20">
        <v>229144139.9999993</v>
      </c>
      <c r="T19" s="152">
        <f>_xlfn.IFERROR(S19/Q19*100-100," ")</f>
        <v>1.8463990974739772</v>
      </c>
      <c r="U19" s="152">
        <f>_xlfn.IFERROR(S19/R19*100-100," ")</f>
        <v>-1.4580508924066038</v>
      </c>
      <c r="V19" s="21">
        <v>32967281</v>
      </c>
      <c r="W19" s="20">
        <v>47600155.00000005</v>
      </c>
      <c r="X19" s="21">
        <v>56701615.00000005</v>
      </c>
      <c r="Y19" s="152">
        <f>_xlfn.IFERROR(X19/V19*100-100," ")</f>
        <v>71.9936048107821</v>
      </c>
      <c r="Z19" s="152">
        <f>_xlfn.IFERROR(X19/W19*100-100," ")</f>
        <v>19.120652023086876</v>
      </c>
      <c r="AA19" s="20">
        <v>347824602</v>
      </c>
      <c r="AB19" s="21">
        <v>358119660.0000005</v>
      </c>
      <c r="AC19" s="21">
        <v>358942958.00000036</v>
      </c>
      <c r="AD19" s="152">
        <f>_xlfn.IFERROR(AC19/AA19*100-100," ")</f>
        <v>3.196540996832752</v>
      </c>
      <c r="AE19" s="152">
        <f>_xlfn.IFERROR(AC19/AB19*100-100," ")</f>
        <v>0.22989466705062966</v>
      </c>
      <c r="AF19" s="21">
        <v>228964372</v>
      </c>
      <c r="AG19" s="21">
        <v>246115243.99999943</v>
      </c>
      <c r="AH19" s="21">
        <v>244944752.0000002</v>
      </c>
      <c r="AI19" s="152">
        <f>_xlfn.IFERROR(AH19/AF19*100-100," ")</f>
        <v>6.979417741027504</v>
      </c>
      <c r="AJ19" s="152">
        <f>_xlfn.IFERROR(AH19/AG19*100-100," ")</f>
        <v>-0.47558695714077714</v>
      </c>
    </row>
    <row r="20" spans="1:36" ht="15" customHeight="1">
      <c r="A20" s="19" t="s">
        <v>33</v>
      </c>
      <c r="B20" s="20">
        <v>16671866</v>
      </c>
      <c r="C20" s="20">
        <v>19861998.999999993</v>
      </c>
      <c r="D20" s="20">
        <v>24219569.000000007</v>
      </c>
      <c r="E20" s="152">
        <f>_xlfn.IFERROR(D20/B20*100-100," ")</f>
        <v>45.27209491726964</v>
      </c>
      <c r="F20" s="152">
        <f>_xlfn.IFERROR(D20/C20*100-100," ")</f>
        <v>21.939231796356523</v>
      </c>
      <c r="G20" s="20">
        <v>450803645</v>
      </c>
      <c r="H20" s="20">
        <v>499918918.9999994</v>
      </c>
      <c r="I20" s="20">
        <v>477851555.0000003</v>
      </c>
      <c r="J20" s="152">
        <f>_xlfn.IFERROR(I20/G20*100-100," ")</f>
        <v>5.999931522292883</v>
      </c>
      <c r="K20" s="152">
        <f>_xlfn.IFERROR(I20/H20*100-100," ")</f>
        <v>-4.414188613653792</v>
      </c>
      <c r="L20" s="21">
        <v>221294042</v>
      </c>
      <c r="M20" s="20">
        <v>218231320.99999985</v>
      </c>
      <c r="N20" s="21">
        <v>274711986.9999994</v>
      </c>
      <c r="O20" s="152">
        <f>_xlfn.IFERROR(N20/L20*100-100," ")</f>
        <v>24.13889886832081</v>
      </c>
      <c r="P20" s="152">
        <f>_xlfn.IFERROR(N20/M20*100-100," ")</f>
        <v>25.881099807850035</v>
      </c>
      <c r="Q20" s="21">
        <v>216417651</v>
      </c>
      <c r="R20" s="21">
        <v>229470827.00000027</v>
      </c>
      <c r="S20" s="20">
        <v>250417961.00000057</v>
      </c>
      <c r="T20" s="152">
        <f>_xlfn.IFERROR(S20/Q20*100-100," ")</f>
        <v>15.710506903154851</v>
      </c>
      <c r="U20" s="152">
        <f>_xlfn.IFERROR(S20/R20*100-100," ")</f>
        <v>9.1284518707035</v>
      </c>
      <c r="V20" s="21">
        <v>316883337</v>
      </c>
      <c r="W20" s="20">
        <v>318238247.0000006</v>
      </c>
      <c r="X20" s="21">
        <v>280422664.0000004</v>
      </c>
      <c r="Y20" s="152">
        <f>_xlfn.IFERROR(X20/V20*100-100," ")</f>
        <v>-11.506024060835855</v>
      </c>
      <c r="Z20" s="152">
        <f>_xlfn.IFERROR(X20/W20*100-100," ")</f>
        <v>-11.882790128617103</v>
      </c>
      <c r="AA20" s="20">
        <v>861597462</v>
      </c>
      <c r="AB20" s="21">
        <v>1019146797.0000012</v>
      </c>
      <c r="AC20" s="21">
        <v>1118032894.999998</v>
      </c>
      <c r="AD20" s="152">
        <f>_xlfn.IFERROR(AC20/AA20*100-100," ")</f>
        <v>29.762788809143217</v>
      </c>
      <c r="AE20" s="152">
        <f>_xlfn.IFERROR(AC20/AB20*100-100," ")</f>
        <v>9.702831652033026</v>
      </c>
      <c r="AF20" s="21">
        <v>392620898</v>
      </c>
      <c r="AG20" s="21">
        <v>343754250.9999996</v>
      </c>
      <c r="AH20" s="21">
        <v>376524954.9999996</v>
      </c>
      <c r="AI20" s="152">
        <f>_xlfn.IFERROR(AH20/AF20*100-100," ")</f>
        <v>-4.099614432648053</v>
      </c>
      <c r="AJ20" s="152">
        <f>_xlfn.IFERROR(AH20/AG20*100-100," ")</f>
        <v>9.533177816614142</v>
      </c>
    </row>
    <row r="21" spans="1:36" ht="15" customHeight="1">
      <c r="A21" s="19" t="s">
        <v>34</v>
      </c>
      <c r="B21" s="20">
        <v>81389108</v>
      </c>
      <c r="C21" s="20">
        <v>90976181.00000003</v>
      </c>
      <c r="D21" s="20">
        <v>74643457.99999999</v>
      </c>
      <c r="E21" s="152">
        <f>_xlfn.IFERROR(D21/B21*100-100," ")</f>
        <v>-8.288148335524227</v>
      </c>
      <c r="F21" s="152">
        <f>_xlfn.IFERROR(D21/C21*100-100," ")</f>
        <v>-17.95274633477969</v>
      </c>
      <c r="G21" s="20">
        <v>469731861</v>
      </c>
      <c r="H21" s="20">
        <v>479506004.9999998</v>
      </c>
      <c r="I21" s="20">
        <v>507467366.9999985</v>
      </c>
      <c r="J21" s="152">
        <f>_xlfn.IFERROR(I21/G21*100-100," ")</f>
        <v>8.033414194997192</v>
      </c>
      <c r="K21" s="152">
        <f>_xlfn.IFERROR(I21/H21*100-100," ")</f>
        <v>5.831285053458018</v>
      </c>
      <c r="L21" s="21">
        <v>119945349</v>
      </c>
      <c r="M21" s="20">
        <v>109087482.00000007</v>
      </c>
      <c r="N21" s="21">
        <v>125145422.99999966</v>
      </c>
      <c r="O21" s="152">
        <f>_xlfn.IFERROR(N21/L21*100-100," ")</f>
        <v>4.335369435624941</v>
      </c>
      <c r="P21" s="152">
        <f>_xlfn.IFERROR(N21/M21*100-100," ")</f>
        <v>14.720241686392185</v>
      </c>
      <c r="Q21" s="21">
        <v>470543792</v>
      </c>
      <c r="R21" s="21">
        <v>497618365.00000066</v>
      </c>
      <c r="S21" s="20">
        <v>540538512.0000037</v>
      </c>
      <c r="T21" s="152">
        <f>_xlfn.IFERROR(S21/Q21*100-100," ")</f>
        <v>14.87528285146385</v>
      </c>
      <c r="U21" s="152">
        <f>_xlfn.IFERROR(S21/R21*100-100," ")</f>
        <v>8.625113142679737</v>
      </c>
      <c r="V21" s="21">
        <v>124076285</v>
      </c>
      <c r="W21" s="20">
        <v>132880146.00000015</v>
      </c>
      <c r="X21" s="21">
        <v>151631345.99999985</v>
      </c>
      <c r="Y21" s="152">
        <f>_xlfn.IFERROR(X21/V21*100-100," ")</f>
        <v>22.208160890697087</v>
      </c>
      <c r="Z21" s="152">
        <f>_xlfn.IFERROR(X21/W21*100-100," ")</f>
        <v>14.111363182878861</v>
      </c>
      <c r="AA21" s="20">
        <v>548374943</v>
      </c>
      <c r="AB21" s="21">
        <v>573980435.9999998</v>
      </c>
      <c r="AC21" s="21">
        <v>594342008.0000001</v>
      </c>
      <c r="AD21" s="152">
        <f>_xlfn.IFERROR(AC21/AA21*100-100," ")</f>
        <v>8.382415277497472</v>
      </c>
      <c r="AE21" s="152">
        <f>_xlfn.IFERROR(AC21/AB21*100-100," ")</f>
        <v>3.5474331044970313</v>
      </c>
      <c r="AF21" s="21">
        <v>153544932</v>
      </c>
      <c r="AG21" s="21">
        <v>186370082.99999964</v>
      </c>
      <c r="AH21" s="21">
        <v>214089613.99999955</v>
      </c>
      <c r="AI21" s="152">
        <f>_xlfn.IFERROR(AH21/AF21*100-100," ")</f>
        <v>39.431247395387516</v>
      </c>
      <c r="AJ21" s="152">
        <f>_xlfn.IFERROR(AH21/AG21*100-100," ")</f>
        <v>14.873380187312549</v>
      </c>
    </row>
    <row r="22" spans="1:36" ht="15" customHeight="1">
      <c r="A22" s="19" t="s">
        <v>35</v>
      </c>
      <c r="B22" s="20">
        <v>626417</v>
      </c>
      <c r="C22" s="20">
        <v>2186843.9999999986</v>
      </c>
      <c r="D22" s="20">
        <v>6305421.999999995</v>
      </c>
      <c r="E22" s="152">
        <f>_xlfn.IFERROR(D22/B22*100-100," ")</f>
        <v>906.5853896046874</v>
      </c>
      <c r="F22" s="152">
        <f>_xlfn.IFERROR(D22/C22*100-100," ")</f>
        <v>188.33433020370904</v>
      </c>
      <c r="G22" s="20">
        <v>145398624</v>
      </c>
      <c r="H22" s="20">
        <v>161684279.00000003</v>
      </c>
      <c r="I22" s="20">
        <v>138172342.99999976</v>
      </c>
      <c r="J22" s="152">
        <f>_xlfn.IFERROR(I22/G22*100-100," ")</f>
        <v>-4.96997894560559</v>
      </c>
      <c r="K22" s="152">
        <f>_xlfn.IFERROR(I22/H22*100-100," ")</f>
        <v>-14.541881341475545</v>
      </c>
      <c r="L22" s="21">
        <v>11359408</v>
      </c>
      <c r="M22" s="20">
        <v>13023568.999999998</v>
      </c>
      <c r="N22" s="21">
        <v>10714084.999999998</v>
      </c>
      <c r="O22" s="152">
        <f>_xlfn.IFERROR(N22/L22*100-100," ")</f>
        <v>-5.680956261100945</v>
      </c>
      <c r="P22" s="152">
        <f>_xlfn.IFERROR(N22/M22*100-100," ")</f>
        <v>-17.733111407479782</v>
      </c>
      <c r="Q22" s="21">
        <v>70147330</v>
      </c>
      <c r="R22" s="21">
        <v>73869206.99999985</v>
      </c>
      <c r="S22" s="20">
        <v>77707136.00000004</v>
      </c>
      <c r="T22" s="152">
        <f>_xlfn.IFERROR(S22/Q22*100-100," ")</f>
        <v>10.777040266536233</v>
      </c>
      <c r="U22" s="152">
        <f>_xlfn.IFERROR(S22/R22*100-100," ")</f>
        <v>5.195573576416223</v>
      </c>
      <c r="V22" s="21">
        <v>106361096</v>
      </c>
      <c r="W22" s="20">
        <v>103343378.00000003</v>
      </c>
      <c r="X22" s="21">
        <v>108240071.99999987</v>
      </c>
      <c r="Y22" s="152">
        <f>_xlfn.IFERROR(X22/V22*100-100," ")</f>
        <v>1.766600825549844</v>
      </c>
      <c r="Z22" s="152">
        <f>_xlfn.IFERROR(X22/W22*100-100," ")</f>
        <v>4.738275538080288</v>
      </c>
      <c r="AA22" s="20">
        <v>49944457</v>
      </c>
      <c r="AB22" s="21">
        <v>53879912</v>
      </c>
      <c r="AC22" s="21">
        <v>51849837.000000015</v>
      </c>
      <c r="AD22" s="152">
        <f>_xlfn.IFERROR(AC22/AA22*100-100," ")</f>
        <v>3.8149979285989843</v>
      </c>
      <c r="AE22" s="152">
        <f>_xlfn.IFERROR(AC22/AB22*100-100," ")</f>
        <v>-3.7677771262877826</v>
      </c>
      <c r="AF22" s="21">
        <v>65603786</v>
      </c>
      <c r="AG22" s="21">
        <v>67942620</v>
      </c>
      <c r="AH22" s="21">
        <v>72028758.00000006</v>
      </c>
      <c r="AI22" s="152">
        <f>_xlfn.IFERROR(AH22/AF22*100-100," ")</f>
        <v>9.793599412082798</v>
      </c>
      <c r="AJ22" s="152">
        <f>_xlfn.IFERROR(AH22/AG22*100-100," ")</f>
        <v>6.014101310782635</v>
      </c>
    </row>
    <row r="23" spans="1:36" ht="15" customHeight="1">
      <c r="A23" s="19" t="s">
        <v>36</v>
      </c>
      <c r="B23" s="20">
        <v>322170</v>
      </c>
      <c r="C23" s="20">
        <v>77223</v>
      </c>
      <c r="D23" s="20">
        <v>182701</v>
      </c>
      <c r="E23" s="152">
        <f>_xlfn.IFERROR(D23/B23*100-100," ")</f>
        <v>-43.29049880497874</v>
      </c>
      <c r="F23" s="152">
        <f>_xlfn.IFERROR(D23/C23*100-100," ")</f>
        <v>136.58884011240175</v>
      </c>
      <c r="G23" s="20">
        <v>7576036</v>
      </c>
      <c r="H23" s="20">
        <v>7255008.000000002</v>
      </c>
      <c r="I23" s="20">
        <v>9133588.000000006</v>
      </c>
      <c r="J23" s="152">
        <f>_xlfn.IFERROR(I23/G23*100-100," ")</f>
        <v>20.55893081817463</v>
      </c>
      <c r="K23" s="152">
        <f>_xlfn.IFERROR(I23/H23*100-100," ")</f>
        <v>25.89356207463868</v>
      </c>
      <c r="L23" s="21">
        <v>538608</v>
      </c>
      <c r="M23" s="20">
        <v>135119.99999999997</v>
      </c>
      <c r="N23" s="21">
        <v>286051.00000000006</v>
      </c>
      <c r="O23" s="152">
        <f>_xlfn.IFERROR(N23/L23*100-100," ")</f>
        <v>-46.890688589846405</v>
      </c>
      <c r="P23" s="152">
        <f>_xlfn.IFERROR(N23/M23*100-100," ")</f>
        <v>111.70145056246307</v>
      </c>
      <c r="Q23" s="21">
        <v>9967621</v>
      </c>
      <c r="R23" s="21">
        <v>9404820.00000001</v>
      </c>
      <c r="S23" s="20">
        <v>10073899.000000004</v>
      </c>
      <c r="T23" s="152">
        <f>_xlfn.IFERROR(S23/Q23*100-100," ")</f>
        <v>1.066232353738215</v>
      </c>
      <c r="U23" s="152">
        <f>_xlfn.IFERROR(S23/R23*100-100," ")</f>
        <v>7.114213775489532</v>
      </c>
      <c r="V23" s="21">
        <v>2686767</v>
      </c>
      <c r="W23" s="20">
        <v>1569292</v>
      </c>
      <c r="X23" s="21">
        <v>2850727.9999999995</v>
      </c>
      <c r="Y23" s="152">
        <f>_xlfn.IFERROR(X23/V23*100-100," ")</f>
        <v>6.102538850596261</v>
      </c>
      <c r="Z23" s="152">
        <f>_xlfn.IFERROR(X23/W23*100-100," ")</f>
        <v>81.65695103269496</v>
      </c>
      <c r="AA23" s="20">
        <v>82777662</v>
      </c>
      <c r="AB23" s="21">
        <v>81955238.00000001</v>
      </c>
      <c r="AC23" s="21">
        <v>66829281.00000001</v>
      </c>
      <c r="AD23" s="152">
        <f>_xlfn.IFERROR(AC23/AA23*100-100," ")</f>
        <v>-19.266527484190107</v>
      </c>
      <c r="AE23" s="152">
        <f>_xlfn.IFERROR(AC23/AB23*100-100," ")</f>
        <v>-18.45636394832995</v>
      </c>
      <c r="AF23" s="21">
        <v>432550065</v>
      </c>
      <c r="AG23" s="21">
        <v>439536386.00000066</v>
      </c>
      <c r="AH23" s="21">
        <v>420187608.99999905</v>
      </c>
      <c r="AI23" s="152">
        <f>_xlfn.IFERROR(AH23/AF23*100-100," ")</f>
        <v>-2.8580404906426082</v>
      </c>
      <c r="AJ23" s="152">
        <f>_xlfn.IFERROR(AH23/AG23*100-100," ")</f>
        <v>-4.402087657880855</v>
      </c>
    </row>
    <row r="24" spans="1:36" ht="15" customHeight="1">
      <c r="A24" s="19" t="s">
        <v>37</v>
      </c>
      <c r="B24" s="20">
        <v>75371846</v>
      </c>
      <c r="C24" s="20">
        <v>66862247.00000002</v>
      </c>
      <c r="D24" s="20">
        <v>71516257.99999991</v>
      </c>
      <c r="E24" s="152">
        <f>_xlfn.IFERROR(D24/B24*100-100," ")</f>
        <v>-5.115422010494598</v>
      </c>
      <c r="F24" s="152">
        <f>_xlfn.IFERROR(D24/C24*100-100," ")</f>
        <v>6.960596164229841</v>
      </c>
      <c r="G24" s="20">
        <v>444480766</v>
      </c>
      <c r="H24" s="20">
        <v>422839838.99999964</v>
      </c>
      <c r="I24" s="20">
        <v>511895704.00000066</v>
      </c>
      <c r="J24" s="152">
        <f>_xlfn.IFERROR(I24/G24*100-100," ")</f>
        <v>15.167121539742993</v>
      </c>
      <c r="K24" s="152">
        <f>_xlfn.IFERROR(I24/H24*100-100," ")</f>
        <v>21.061370473183132</v>
      </c>
      <c r="L24" s="21">
        <v>105632715</v>
      </c>
      <c r="M24" s="20">
        <v>75048760.99999997</v>
      </c>
      <c r="N24" s="21">
        <v>75027722.00000001</v>
      </c>
      <c r="O24" s="152">
        <f>_xlfn.IFERROR(N24/L24*100-100," ")</f>
        <v>-28.973025070878833</v>
      </c>
      <c r="P24" s="152">
        <f>_xlfn.IFERROR(N24/M24*100-100," ")</f>
        <v>-0.028033773935263184</v>
      </c>
      <c r="Q24" s="21">
        <v>204537368</v>
      </c>
      <c r="R24" s="21">
        <v>193272759.00000015</v>
      </c>
      <c r="S24" s="20">
        <v>232157000.00000036</v>
      </c>
      <c r="T24" s="152">
        <f>_xlfn.IFERROR(S24/Q24*100-100," ")</f>
        <v>13.50346504898819</v>
      </c>
      <c r="U24" s="152">
        <f>_xlfn.IFERROR(S24/R24*100-100," ")</f>
        <v>20.11884199366149</v>
      </c>
      <c r="V24" s="21">
        <v>305563384</v>
      </c>
      <c r="W24" s="20">
        <v>264757781.9999999</v>
      </c>
      <c r="X24" s="21">
        <v>293728001.9999998</v>
      </c>
      <c r="Y24" s="152">
        <f>_xlfn.IFERROR(X24/V24*100-100," ")</f>
        <v>-3.873298510138298</v>
      </c>
      <c r="Z24" s="152">
        <f>_xlfn.IFERROR(X24/W24*100-100," ")</f>
        <v>10.942159955094311</v>
      </c>
      <c r="AA24" s="20">
        <v>1474305491</v>
      </c>
      <c r="AB24" s="21">
        <v>1068317427.0000036</v>
      </c>
      <c r="AC24" s="21">
        <v>1180125210.0000072</v>
      </c>
      <c r="AD24" s="152">
        <f>_xlfn.IFERROR(AC24/AA24*100-100," ")</f>
        <v>-19.95382115822241</v>
      </c>
      <c r="AE24" s="152">
        <f>_xlfn.IFERROR(AC24/AB24*100-100," ")</f>
        <v>10.465782938126992</v>
      </c>
      <c r="AF24" s="21">
        <v>375000763</v>
      </c>
      <c r="AG24" s="21">
        <v>399688614.00000036</v>
      </c>
      <c r="AH24" s="21">
        <v>454098843.999999</v>
      </c>
      <c r="AI24" s="152">
        <f>_xlfn.IFERROR(AH24/AF24*100-100," ")</f>
        <v>21.09277868322603</v>
      </c>
      <c r="AJ24" s="152">
        <f>_xlfn.IFERROR(AH24/AG24*100-100," ")</f>
        <v>13.613154864601313</v>
      </c>
    </row>
    <row r="25" spans="1:36" ht="15" customHeight="1">
      <c r="A25" s="19" t="s">
        <v>38</v>
      </c>
      <c r="B25" s="20">
        <v>66026200</v>
      </c>
      <c r="C25" s="20">
        <v>60720802.99999998</v>
      </c>
      <c r="D25" s="20">
        <v>67090042.00000021</v>
      </c>
      <c r="E25" s="152">
        <f>_xlfn.IFERROR(D25/B25*100-100," ")</f>
        <v>1.6112422038527399</v>
      </c>
      <c r="F25" s="152">
        <f>_xlfn.IFERROR(D25/C25*100-100," ")</f>
        <v>10.489385326475713</v>
      </c>
      <c r="G25" s="20">
        <v>537018103</v>
      </c>
      <c r="H25" s="20">
        <v>518339261.9999997</v>
      </c>
      <c r="I25" s="20">
        <v>553642733.0000031</v>
      </c>
      <c r="J25" s="152">
        <f>_xlfn.IFERROR(I25/G25*100-100," ")</f>
        <v>3.0957299031692145</v>
      </c>
      <c r="K25" s="152">
        <f>_xlfn.IFERROR(I25/H25*100-100," ")</f>
        <v>6.810881132906246</v>
      </c>
      <c r="L25" s="21">
        <v>61087145</v>
      </c>
      <c r="M25" s="20">
        <v>56165477.000000015</v>
      </c>
      <c r="N25" s="21">
        <v>61174498.99999993</v>
      </c>
      <c r="O25" s="152">
        <f>_xlfn.IFERROR(N25/L25*100-100," ")</f>
        <v>0.14299898939447075</v>
      </c>
      <c r="P25" s="152">
        <f>_xlfn.IFERROR(N25/M25*100-100," ")</f>
        <v>8.918328958552095</v>
      </c>
      <c r="Q25" s="21">
        <v>720471616</v>
      </c>
      <c r="R25" s="21">
        <v>752841234.0000002</v>
      </c>
      <c r="S25" s="20">
        <v>822060469.9999993</v>
      </c>
      <c r="T25" s="152">
        <f>_xlfn.IFERROR(S25/Q25*100-100," ")</f>
        <v>14.10032702801152</v>
      </c>
      <c r="U25" s="152">
        <f>_xlfn.IFERROR(S25/R25*100-100," ")</f>
        <v>9.194400210018117</v>
      </c>
      <c r="V25" s="21">
        <v>255381296</v>
      </c>
      <c r="W25" s="20">
        <v>281178954.99999934</v>
      </c>
      <c r="X25" s="21">
        <v>291973475.9999995</v>
      </c>
      <c r="Y25" s="152">
        <f>_xlfn.IFERROR(X25/V25*100-100," ")</f>
        <v>14.328449488328829</v>
      </c>
      <c r="Z25" s="152">
        <f>_xlfn.IFERROR(X25/W25*100-100," ")</f>
        <v>3.83902166504609</v>
      </c>
      <c r="AA25" s="20">
        <v>1095710357</v>
      </c>
      <c r="AB25" s="21">
        <v>1115641653.999998</v>
      </c>
      <c r="AC25" s="21">
        <v>1174898605.9999995</v>
      </c>
      <c r="AD25" s="152">
        <f>_xlfn.IFERROR(AC25/AA25*100-100," ")</f>
        <v>7.227115130755266</v>
      </c>
      <c r="AE25" s="152">
        <f>_xlfn.IFERROR(AC25/AB25*100-100," ")</f>
        <v>5.311468228847758</v>
      </c>
      <c r="AF25" s="21">
        <v>394554161</v>
      </c>
      <c r="AG25" s="21">
        <v>399289743.0000005</v>
      </c>
      <c r="AH25" s="21">
        <v>397661354.0000019</v>
      </c>
      <c r="AI25" s="152">
        <f>_xlfn.IFERROR(AH25/AF25*100-100," ")</f>
        <v>0.7875200180696993</v>
      </c>
      <c r="AJ25" s="152">
        <f>_xlfn.IFERROR(AH25/AG25*100-100," ")</f>
        <v>-0.4078213950010223</v>
      </c>
    </row>
    <row r="26" spans="1:36" ht="15" customHeight="1">
      <c r="A26" s="19" t="s">
        <v>39</v>
      </c>
      <c r="B26" s="20">
        <v>81835094</v>
      </c>
      <c r="C26" s="20">
        <v>85142824.00000001</v>
      </c>
      <c r="D26" s="20">
        <v>82564671.99999991</v>
      </c>
      <c r="E26" s="152">
        <f>_xlfn.IFERROR(D26/B26*100-100," ")</f>
        <v>0.8915221628509613</v>
      </c>
      <c r="F26" s="152">
        <f>_xlfn.IFERROR(D26/C26*100-100," ")</f>
        <v>-3.0280320511803893</v>
      </c>
      <c r="G26" s="20">
        <v>199267003</v>
      </c>
      <c r="H26" s="20">
        <v>208795067.00000036</v>
      </c>
      <c r="I26" s="20">
        <v>189869332.00000036</v>
      </c>
      <c r="J26" s="152">
        <f>_xlfn.IFERROR(I26/G26*100-100," ")</f>
        <v>-4.716120009091341</v>
      </c>
      <c r="K26" s="152">
        <f>_xlfn.IFERROR(I26/H26*100-100," ")</f>
        <v>-9.06426347706767</v>
      </c>
      <c r="L26" s="21">
        <v>13242088</v>
      </c>
      <c r="M26" s="20">
        <v>16197121.000000011</v>
      </c>
      <c r="N26" s="21">
        <v>19404096.000000004</v>
      </c>
      <c r="O26" s="152">
        <f>_xlfn.IFERROR(N26/L26*100-100," ")</f>
        <v>46.533507404572475</v>
      </c>
      <c r="P26" s="152">
        <f>_xlfn.IFERROR(N26/M26*100-100," ")</f>
        <v>19.79966069278602</v>
      </c>
      <c r="Q26" s="21">
        <v>131013424</v>
      </c>
      <c r="R26" s="21">
        <v>136391589.0000001</v>
      </c>
      <c r="S26" s="20">
        <v>175057456.99999973</v>
      </c>
      <c r="T26" s="152">
        <f>_xlfn.IFERROR(S26/Q26*100-100," ")</f>
        <v>33.61795429451544</v>
      </c>
      <c r="U26" s="152">
        <f>_xlfn.IFERROR(S26/R26*100-100," ")</f>
        <v>28.34915868602397</v>
      </c>
      <c r="V26" s="21">
        <v>50206988</v>
      </c>
      <c r="W26" s="20">
        <v>49960243.00000001</v>
      </c>
      <c r="X26" s="21">
        <v>54755817.000000134</v>
      </c>
      <c r="Y26" s="152">
        <f>_xlfn.IFERROR(X26/V26*100-100," ")</f>
        <v>9.060151148681001</v>
      </c>
      <c r="Z26" s="152">
        <f>_xlfn.IFERROR(X26/W26*100-100," ")</f>
        <v>9.598780374227005</v>
      </c>
      <c r="AA26" s="20">
        <v>235207041</v>
      </c>
      <c r="AB26" s="21">
        <v>264860526.99999985</v>
      </c>
      <c r="AC26" s="21">
        <v>262345227.00000006</v>
      </c>
      <c r="AD26" s="152">
        <f>_xlfn.IFERROR(AC26/AA26*100-100," ")</f>
        <v>11.53799898362739</v>
      </c>
      <c r="AE26" s="152">
        <f>_xlfn.IFERROR(AC26/AB26*100-100," ")</f>
        <v>-0.9496696349923752</v>
      </c>
      <c r="AF26" s="21">
        <v>102324472</v>
      </c>
      <c r="AG26" s="21">
        <v>78401671.99999999</v>
      </c>
      <c r="AH26" s="21">
        <v>101412157.00000028</v>
      </c>
      <c r="AI26" s="152">
        <f>_xlfn.IFERROR(AH26/AF26*100-100," ")</f>
        <v>-0.8915902346407591</v>
      </c>
      <c r="AJ26" s="152">
        <f>_xlfn.IFERROR(AH26/AG26*100-100," ")</f>
        <v>29.349482495730825</v>
      </c>
    </row>
    <row r="27" spans="1:36" ht="15" customHeight="1">
      <c r="A27" s="19" t="s">
        <v>40</v>
      </c>
      <c r="B27" s="20">
        <v>19044090</v>
      </c>
      <c r="C27" s="20">
        <v>16220942.000000004</v>
      </c>
      <c r="D27" s="20">
        <v>19122817.000000034</v>
      </c>
      <c r="E27" s="152">
        <f>_xlfn.IFERROR(D27/B27*100-100," ")</f>
        <v>0.41339334145152407</v>
      </c>
      <c r="F27" s="152">
        <f>_xlfn.IFERROR(D27/C27*100-100," ")</f>
        <v>17.88968236246717</v>
      </c>
      <c r="G27" s="20">
        <v>90321310</v>
      </c>
      <c r="H27" s="20">
        <v>79838376.00000012</v>
      </c>
      <c r="I27" s="20">
        <v>70955997.99999994</v>
      </c>
      <c r="J27" s="152">
        <f>_xlfn.IFERROR(I27/G27*100-100," ")</f>
        <v>-21.44046847859056</v>
      </c>
      <c r="K27" s="152">
        <f>_xlfn.IFERROR(I27/H27*100-100," ")</f>
        <v>-11.125449245110104</v>
      </c>
      <c r="L27" s="21">
        <v>6926536</v>
      </c>
      <c r="M27" s="20">
        <v>5188132.000000003</v>
      </c>
      <c r="N27" s="21">
        <v>6286658.999999995</v>
      </c>
      <c r="O27" s="152">
        <f>_xlfn.IFERROR(N27/L27*100-100," ")</f>
        <v>-9.238052036400362</v>
      </c>
      <c r="P27" s="152">
        <f>_xlfn.IFERROR(N27/M27*100-100," ")</f>
        <v>21.17384445885324</v>
      </c>
      <c r="Q27" s="21">
        <v>1047574780</v>
      </c>
      <c r="R27" s="21">
        <v>1031626938.9999988</v>
      </c>
      <c r="S27" s="20">
        <v>1164388020.9999962</v>
      </c>
      <c r="T27" s="152">
        <f>_xlfn.IFERROR(S27/Q27*100-100," ")</f>
        <v>11.150826005948346</v>
      </c>
      <c r="U27" s="152">
        <f>_xlfn.IFERROR(S27/R27*100-100," ")</f>
        <v>12.869098021876837</v>
      </c>
      <c r="V27" s="21">
        <v>31562974</v>
      </c>
      <c r="W27" s="20">
        <v>40882277.00000001</v>
      </c>
      <c r="X27" s="21">
        <v>44658624.000000045</v>
      </c>
      <c r="Y27" s="152">
        <f>_xlfn.IFERROR(X27/V27*100-100," ")</f>
        <v>41.49054521921806</v>
      </c>
      <c r="Z27" s="152">
        <f>_xlfn.IFERROR(X27/W27*100-100," ")</f>
        <v>9.237124928242224</v>
      </c>
      <c r="AA27" s="20">
        <v>183766400</v>
      </c>
      <c r="AB27" s="21">
        <v>183359310.99999994</v>
      </c>
      <c r="AC27" s="21">
        <v>207676658.00000057</v>
      </c>
      <c r="AD27" s="152">
        <f>_xlfn.IFERROR(AC27/AA27*100-100," ")</f>
        <v>13.011224032249942</v>
      </c>
      <c r="AE27" s="152">
        <f>_xlfn.IFERROR(AC27/AB27*100-100," ")</f>
        <v>13.262128259197397</v>
      </c>
      <c r="AF27" s="21">
        <v>132197742</v>
      </c>
      <c r="AG27" s="21">
        <v>147983675.99999997</v>
      </c>
      <c r="AH27" s="21">
        <v>210118751.00000036</v>
      </c>
      <c r="AI27" s="152">
        <f>_xlfn.IFERROR(AH27/AF27*100-100," ")</f>
        <v>58.94276847784613</v>
      </c>
      <c r="AJ27" s="152">
        <f>_xlfn.IFERROR(AH27/AG27*100-100," ")</f>
        <v>41.98778992353212</v>
      </c>
    </row>
    <row r="28" spans="1:36" ht="15" customHeight="1">
      <c r="A28" s="19" t="s">
        <v>41</v>
      </c>
      <c r="B28" s="20">
        <v>43450704</v>
      </c>
      <c r="C28" s="20">
        <v>45486971.99999998</v>
      </c>
      <c r="D28" s="20">
        <v>47676293.99999995</v>
      </c>
      <c r="E28" s="152">
        <f>_xlfn.IFERROR(D28/B28*100-100," ")</f>
        <v>9.72502079598054</v>
      </c>
      <c r="F28" s="152">
        <f>_xlfn.IFERROR(D28/C28*100-100," ")</f>
        <v>4.813074829425815</v>
      </c>
      <c r="G28" s="20">
        <v>498602443</v>
      </c>
      <c r="H28" s="20">
        <v>473976392.99999905</v>
      </c>
      <c r="I28" s="20">
        <v>520352905.9999983</v>
      </c>
      <c r="J28" s="152">
        <f>_xlfn.IFERROR(I28/G28*100-100," ")</f>
        <v>4.362285685792003</v>
      </c>
      <c r="K28" s="152">
        <f>_xlfn.IFERROR(I28/H28*100-100," ")</f>
        <v>9.784561780906941</v>
      </c>
      <c r="L28" s="21">
        <v>23779896</v>
      </c>
      <c r="M28" s="20">
        <v>25870408.00000001</v>
      </c>
      <c r="N28" s="21">
        <v>29925565.999999985</v>
      </c>
      <c r="O28" s="152">
        <f>_xlfn.IFERROR(N28/L28*100-100," ")</f>
        <v>25.84397341350855</v>
      </c>
      <c r="P28" s="152">
        <f>_xlfn.IFERROR(N28/M28*100-100," ")</f>
        <v>15.674890013330952</v>
      </c>
      <c r="Q28" s="21">
        <v>457987612</v>
      </c>
      <c r="R28" s="21">
        <v>463213926.00000006</v>
      </c>
      <c r="S28" s="20">
        <v>473353501.0000012</v>
      </c>
      <c r="T28" s="152">
        <f>_xlfn.IFERROR(S28/Q28*100-100," ")</f>
        <v>3.3550883468003434</v>
      </c>
      <c r="U28" s="152">
        <f>_xlfn.IFERROR(S28/R28*100-100," ")</f>
        <v>2.188961607341895</v>
      </c>
      <c r="V28" s="21">
        <v>333818509</v>
      </c>
      <c r="W28" s="20">
        <v>350710924.9999998</v>
      </c>
      <c r="X28" s="21">
        <v>377195856</v>
      </c>
      <c r="Y28" s="152">
        <f>_xlfn.IFERROR(X28/V28*100-100," ")</f>
        <v>12.994290559245172</v>
      </c>
      <c r="Z28" s="152">
        <f>_xlfn.IFERROR(X28/W28*100-100," ")</f>
        <v>7.55178385161517</v>
      </c>
      <c r="AA28" s="20">
        <v>1184429264</v>
      </c>
      <c r="AB28" s="21">
        <v>1188891058.9999976</v>
      </c>
      <c r="AC28" s="21">
        <v>1291811392.0000026</v>
      </c>
      <c r="AD28" s="152">
        <f>_xlfn.IFERROR(AC28/AA28*100-100," ")</f>
        <v>9.066149517224574</v>
      </c>
      <c r="AE28" s="152">
        <f>_xlfn.IFERROR(AC28/AB28*100-100," ")</f>
        <v>8.656834637697884</v>
      </c>
      <c r="AF28" s="21">
        <v>459055642</v>
      </c>
      <c r="AG28" s="21">
        <v>450156608.0000007</v>
      </c>
      <c r="AH28" s="21">
        <v>502531700.0000002</v>
      </c>
      <c r="AI28" s="152">
        <f>_xlfn.IFERROR(AH28/AF28*100-100," ")</f>
        <v>9.470759973798607</v>
      </c>
      <c r="AJ28" s="152">
        <f>_xlfn.IFERROR(AH28/AG28*100-100," ")</f>
        <v>11.634860195143332</v>
      </c>
    </row>
    <row r="29" spans="1:36" ht="15" customHeight="1">
      <c r="A29" s="19" t="s">
        <v>42</v>
      </c>
      <c r="B29" s="20">
        <v>393184337</v>
      </c>
      <c r="C29" s="20">
        <v>406410421.00000006</v>
      </c>
      <c r="D29" s="20">
        <v>429078682.9999995</v>
      </c>
      <c r="E29" s="152">
        <f>_xlfn.IFERROR(D29/B29*100-100," ")</f>
        <v>9.12913934310653</v>
      </c>
      <c r="F29" s="152">
        <f>_xlfn.IFERROR(D29/C29*100-100," ")</f>
        <v>5.577677349961334</v>
      </c>
      <c r="G29" s="20">
        <v>2817332381</v>
      </c>
      <c r="H29" s="20">
        <v>2970608125.0000105</v>
      </c>
      <c r="I29" s="20">
        <v>3018314571.9999957</v>
      </c>
      <c r="J29" s="152">
        <f>_xlfn.IFERROR(I29/G29*100-100," ")</f>
        <v>7.133776346568595</v>
      </c>
      <c r="K29" s="152">
        <f>_xlfn.IFERROR(I29/H29*100-100," ")</f>
        <v>1.605948849277624</v>
      </c>
      <c r="L29" s="21">
        <v>243507267</v>
      </c>
      <c r="M29" s="20">
        <v>270854040.00000054</v>
      </c>
      <c r="N29" s="21">
        <v>292815054</v>
      </c>
      <c r="O29" s="152">
        <f>_xlfn.IFERROR(N29/L29*100-100," ")</f>
        <v>20.249000207455808</v>
      </c>
      <c r="P29" s="152">
        <f>_xlfn.IFERROR(N29/M29*100-100," ")</f>
        <v>8.108062187294479</v>
      </c>
      <c r="Q29" s="21">
        <v>2000233949</v>
      </c>
      <c r="R29" s="21">
        <v>2092822079.0000014</v>
      </c>
      <c r="S29" s="20">
        <v>2161019557.0000143</v>
      </c>
      <c r="T29" s="152">
        <f>_xlfn.IFERROR(S29/Q29*100-100," ")</f>
        <v>8.038340119184454</v>
      </c>
      <c r="U29" s="152">
        <f>_xlfn.IFERROR(S29/R29*100-100," ")</f>
        <v>3.2586371619607064</v>
      </c>
      <c r="V29" s="21">
        <v>577082013</v>
      </c>
      <c r="W29" s="20">
        <v>649161968.999999</v>
      </c>
      <c r="X29" s="21">
        <v>610911519.0000015</v>
      </c>
      <c r="Y29" s="152">
        <f>_xlfn.IFERROR(X29/V29*100-100," ")</f>
        <v>5.862166076557557</v>
      </c>
      <c r="Z29" s="152">
        <f>_xlfn.IFERROR(X29/W29*100-100," ")</f>
        <v>-5.89228140689147</v>
      </c>
      <c r="AA29" s="20">
        <v>3281310296</v>
      </c>
      <c r="AB29" s="21">
        <v>3209940437.9999933</v>
      </c>
      <c r="AC29" s="21">
        <v>3394900833.999998</v>
      </c>
      <c r="AD29" s="152">
        <f>_xlfn.IFERROR(AC29/AA29*100-100," ")</f>
        <v>3.46174325965049</v>
      </c>
      <c r="AE29" s="152">
        <f>_xlfn.IFERROR(AC29/AB29*100-100," ")</f>
        <v>5.762113022734084</v>
      </c>
      <c r="AF29" s="21">
        <v>2054704898</v>
      </c>
      <c r="AG29" s="21">
        <v>2042972980.0000143</v>
      </c>
      <c r="AH29" s="21">
        <v>2220632114.0000076</v>
      </c>
      <c r="AI29" s="152">
        <f>_xlfn.IFERROR(AH29/AF29*100-100," ")</f>
        <v>8.075476734470115</v>
      </c>
      <c r="AJ29" s="152">
        <f>_xlfn.IFERROR(AH29/AG29*100-100," ")</f>
        <v>8.696107865312655</v>
      </c>
    </row>
    <row r="30" spans="1:36" ht="15" customHeight="1">
      <c r="A30" s="19" t="s">
        <v>43</v>
      </c>
      <c r="B30" s="20">
        <v>5183313</v>
      </c>
      <c r="C30" s="20">
        <v>5448067.999999998</v>
      </c>
      <c r="D30" s="20">
        <v>6955572.000000001</v>
      </c>
      <c r="E30" s="152">
        <f>_xlfn.IFERROR(D30/B30*100-100," ")</f>
        <v>34.19162608933709</v>
      </c>
      <c r="F30" s="152">
        <f>_xlfn.IFERROR(D30/C30*100-100," ")</f>
        <v>27.67043289474367</v>
      </c>
      <c r="G30" s="20">
        <v>313012339</v>
      </c>
      <c r="H30" s="20">
        <v>343397998.00000024</v>
      </c>
      <c r="I30" s="20">
        <v>387630209.9999998</v>
      </c>
      <c r="J30" s="152">
        <f>_xlfn.IFERROR(I30/G30*100-100," ")</f>
        <v>23.838635639216704</v>
      </c>
      <c r="K30" s="152">
        <f>_xlfn.IFERROR(I30/H30*100-100," ")</f>
        <v>12.880742537118579</v>
      </c>
      <c r="L30" s="21">
        <v>55286296</v>
      </c>
      <c r="M30" s="20">
        <v>47380280.00000004</v>
      </c>
      <c r="N30" s="21">
        <v>59687437.000000015</v>
      </c>
      <c r="O30" s="152">
        <f>_xlfn.IFERROR(N30/L30*100-100," ")</f>
        <v>7.96063639351064</v>
      </c>
      <c r="P30" s="152">
        <f>_xlfn.IFERROR(N30/M30*100-100," ")</f>
        <v>25.975272835027496</v>
      </c>
      <c r="Q30" s="21">
        <v>352338999</v>
      </c>
      <c r="R30" s="21">
        <v>388587841.00000006</v>
      </c>
      <c r="S30" s="20">
        <v>351183705.99999976</v>
      </c>
      <c r="T30" s="152">
        <f>_xlfn.IFERROR(S30/Q30*100-100," ")</f>
        <v>-0.3278924567757713</v>
      </c>
      <c r="U30" s="152">
        <f>_xlfn.IFERROR(S30/R30*100-100," ")</f>
        <v>-9.625657587160646</v>
      </c>
      <c r="V30" s="21">
        <v>437047230</v>
      </c>
      <c r="W30" s="20">
        <v>411130051.99999964</v>
      </c>
      <c r="X30" s="21">
        <v>297346018.00000006</v>
      </c>
      <c r="Y30" s="152">
        <f>_xlfn.IFERROR(X30/V30*100-100," ")</f>
        <v>-31.96478604840945</v>
      </c>
      <c r="Z30" s="152">
        <f>_xlfn.IFERROR(X30/W30*100-100," ")</f>
        <v>-27.675922362396335</v>
      </c>
      <c r="AA30" s="20">
        <v>462292938</v>
      </c>
      <c r="AB30" s="21">
        <v>413413316.9999992</v>
      </c>
      <c r="AC30" s="21">
        <v>469844386.99999905</v>
      </c>
      <c r="AD30" s="152">
        <f>_xlfn.IFERROR(AC30/AA30*100-100," ")</f>
        <v>1.633477040049229</v>
      </c>
      <c r="AE30" s="152">
        <f>_xlfn.IFERROR(AC30/AB30*100-100," ")</f>
        <v>13.650036822592227</v>
      </c>
      <c r="AF30" s="21">
        <v>520066266</v>
      </c>
      <c r="AG30" s="21">
        <v>553192422.9999993</v>
      </c>
      <c r="AH30" s="21">
        <v>596207525.0000001</v>
      </c>
      <c r="AI30" s="152">
        <f>_xlfn.IFERROR(AH30/AF30*100-100," ")</f>
        <v>14.64068407774792</v>
      </c>
      <c r="AJ30" s="152">
        <f>_xlfn.IFERROR(AH30/AG30*100-100," ")</f>
        <v>7.775793776553755</v>
      </c>
    </row>
    <row r="31" spans="1:36" ht="15" customHeight="1">
      <c r="A31" s="19" t="s">
        <v>44</v>
      </c>
      <c r="B31" s="20">
        <v>28282280</v>
      </c>
      <c r="C31" s="20">
        <v>22837735.000000015</v>
      </c>
      <c r="D31" s="20">
        <v>29811906.00000002</v>
      </c>
      <c r="E31" s="152">
        <f>_xlfn.IFERROR(D31/B31*100-100," ")</f>
        <v>5.408425346188579</v>
      </c>
      <c r="F31" s="152">
        <f>_xlfn.IFERROR(D31/C31*100-100," ")</f>
        <v>30.537927688538304</v>
      </c>
      <c r="G31" s="20">
        <v>117522939</v>
      </c>
      <c r="H31" s="20">
        <v>134950814.9999998</v>
      </c>
      <c r="I31" s="20">
        <v>175135787.99999997</v>
      </c>
      <c r="J31" s="152">
        <f>_xlfn.IFERROR(I31/G31*100-100," ")</f>
        <v>49.022641443641874</v>
      </c>
      <c r="K31" s="152">
        <f>_xlfn.IFERROR(I31/H31*100-100," ")</f>
        <v>29.777495600897453</v>
      </c>
      <c r="L31" s="21">
        <v>10710487</v>
      </c>
      <c r="M31" s="20">
        <v>14698547.999999996</v>
      </c>
      <c r="N31" s="21">
        <v>11668832.000000013</v>
      </c>
      <c r="O31" s="152">
        <f>_xlfn.IFERROR(N31/L31*100-100," ")</f>
        <v>8.947725719661605</v>
      </c>
      <c r="P31" s="152">
        <f>_xlfn.IFERROR(N31/M31*100-100," ")</f>
        <v>-20.612348920451083</v>
      </c>
      <c r="Q31" s="21">
        <v>415593939</v>
      </c>
      <c r="R31" s="21">
        <v>417271954.0000006</v>
      </c>
      <c r="S31" s="20">
        <v>452381821.0000005</v>
      </c>
      <c r="T31" s="152">
        <f>_xlfn.IFERROR(S31/Q31*100-100," ")</f>
        <v>8.851881259028787</v>
      </c>
      <c r="U31" s="152">
        <f>_xlfn.IFERROR(S31/R31*100-100," ")</f>
        <v>8.414144939153957</v>
      </c>
      <c r="V31" s="21">
        <v>48164508</v>
      </c>
      <c r="W31" s="20">
        <v>50072875.99999999</v>
      </c>
      <c r="X31" s="21">
        <v>49215323.99999999</v>
      </c>
      <c r="Y31" s="152">
        <f>_xlfn.IFERROR(X31/V31*100-100," ")</f>
        <v>2.181722690907577</v>
      </c>
      <c r="Z31" s="152">
        <f>_xlfn.IFERROR(X31/W31*100-100," ")</f>
        <v>-1.7126078398213025</v>
      </c>
      <c r="AA31" s="20">
        <v>179494151</v>
      </c>
      <c r="AB31" s="21">
        <v>185020827.99999997</v>
      </c>
      <c r="AC31" s="21">
        <v>206759107.00000048</v>
      </c>
      <c r="AD31" s="152">
        <f>_xlfn.IFERROR(AC31/AA31*100-100," ")</f>
        <v>15.189885491032214</v>
      </c>
      <c r="AE31" s="152">
        <f>_xlfn.IFERROR(AC31/AB31*100-100," ")</f>
        <v>11.749098323136081</v>
      </c>
      <c r="AF31" s="21">
        <v>311926100</v>
      </c>
      <c r="AG31" s="21">
        <v>299490070.99999976</v>
      </c>
      <c r="AH31" s="21">
        <v>291542457.00000083</v>
      </c>
      <c r="AI31" s="152">
        <f>_xlfn.IFERROR(AH31/AF31*100-100," ")</f>
        <v>-6.5347667284011095</v>
      </c>
      <c r="AJ31" s="152">
        <f>_xlfn.IFERROR(AH31/AG31*100-100," ")</f>
        <v>-2.6537153547233743</v>
      </c>
    </row>
    <row r="32" spans="1:36" ht="15" customHeight="1">
      <c r="A32" s="19" t="s">
        <v>5</v>
      </c>
      <c r="B32" s="20">
        <v>9103767</v>
      </c>
      <c r="C32" s="20">
        <v>10563380.99999999</v>
      </c>
      <c r="D32" s="20">
        <v>9153012</v>
      </c>
      <c r="E32" s="152">
        <f>_xlfn.IFERROR(D32/B32*100-100," ")</f>
        <v>0.5409299249420627</v>
      </c>
      <c r="F32" s="152">
        <f>_xlfn.IFERROR(D32/C32*100-100," ")</f>
        <v>-13.351492292098442</v>
      </c>
      <c r="G32" s="20">
        <v>73073627</v>
      </c>
      <c r="H32" s="20">
        <v>64911667.999999985</v>
      </c>
      <c r="I32" s="20">
        <v>97245330.99999999</v>
      </c>
      <c r="J32" s="152">
        <f>_xlfn.IFERROR(I32/G32*100-100," ")</f>
        <v>33.078560613940766</v>
      </c>
      <c r="K32" s="152">
        <f>_xlfn.IFERROR(I32/H32*100-100," ")</f>
        <v>49.811788845111806</v>
      </c>
      <c r="L32" s="21">
        <v>12866834</v>
      </c>
      <c r="M32" s="20">
        <v>7469206.000000005</v>
      </c>
      <c r="N32" s="21">
        <v>15687217.999999998</v>
      </c>
      <c r="O32" s="152">
        <f>_xlfn.IFERROR(N32/L32*100-100," ")</f>
        <v>21.919797830608516</v>
      </c>
      <c r="P32" s="152">
        <f>_xlfn.IFERROR(N32/M32*100-100," ")</f>
        <v>110.02524230821842</v>
      </c>
      <c r="Q32" s="21">
        <v>71012625</v>
      </c>
      <c r="R32" s="21">
        <v>84278158.99999996</v>
      </c>
      <c r="S32" s="20">
        <v>91027456.99999988</v>
      </c>
      <c r="T32" s="152">
        <f>_xlfn.IFERROR(S32/Q32*100-100," ")</f>
        <v>28.1848924751055</v>
      </c>
      <c r="U32" s="152">
        <f>_xlfn.IFERROR(S32/R32*100-100," ")</f>
        <v>8.00835955612169</v>
      </c>
      <c r="V32" s="21">
        <v>131789202</v>
      </c>
      <c r="W32" s="20">
        <v>116183458.00000003</v>
      </c>
      <c r="X32" s="21">
        <v>126983913.9999998</v>
      </c>
      <c r="Y32" s="152">
        <f>_xlfn.IFERROR(X32/V32*100-100," ")</f>
        <v>-3.646192500657378</v>
      </c>
      <c r="Z32" s="152">
        <f>_xlfn.IFERROR(X32/W32*100-100," ")</f>
        <v>9.296035929658572</v>
      </c>
      <c r="AA32" s="20">
        <v>116345445</v>
      </c>
      <c r="AB32" s="21">
        <v>105096849.00000003</v>
      </c>
      <c r="AC32" s="21">
        <v>106453165.00000009</v>
      </c>
      <c r="AD32" s="152">
        <f>_xlfn.IFERROR(AC32/AA32*100-100," ")</f>
        <v>-8.502507339242982</v>
      </c>
      <c r="AE32" s="152">
        <f>_xlfn.IFERROR(AC32/AB32*100-100," ")</f>
        <v>1.2905391673541544</v>
      </c>
      <c r="AF32" s="21">
        <v>155010216</v>
      </c>
      <c r="AG32" s="21">
        <v>184929297.99999997</v>
      </c>
      <c r="AH32" s="21">
        <v>175280957.00000015</v>
      </c>
      <c r="AI32" s="152">
        <f>_xlfn.IFERROR(AH32/AF32*100-100," ")</f>
        <v>13.077035516162454</v>
      </c>
      <c r="AJ32" s="152">
        <f>_xlfn.IFERROR(AH32/AG32*100-100," ")</f>
        <v>-5.21731337562305</v>
      </c>
    </row>
    <row r="33" spans="1:36" ht="15" customHeight="1">
      <c r="A33" s="22" t="s">
        <v>6</v>
      </c>
      <c r="B33" s="98">
        <f>SUM(B5:B32)</f>
        <v>3781672533</v>
      </c>
      <c r="C33" s="98">
        <f>SUM(C5:C32)</f>
        <v>3856880962.9999995</v>
      </c>
      <c r="D33" s="98">
        <f>SUM(D5:D32)</f>
        <v>3890559388.000001</v>
      </c>
      <c r="E33" s="153">
        <f>_xlfn.IFERROR(D33/B33*100-100," ")</f>
        <v>2.879330614954668</v>
      </c>
      <c r="F33" s="153">
        <f>_xlfn.IFERROR(D33/C33*100-100," ")</f>
        <v>0.8732036410531379</v>
      </c>
      <c r="G33" s="98">
        <f>SUM(G5:G32)</f>
        <v>8742813813</v>
      </c>
      <c r="H33" s="98">
        <f>SUM(H5:H32)</f>
        <v>9124694547.000011</v>
      </c>
      <c r="I33" s="98">
        <f>SUM(I5:I32)</f>
        <v>9546555818.999998</v>
      </c>
      <c r="J33" s="153">
        <f>_xlfn.IFERROR(I33/G33*100-100," ")</f>
        <v>9.193173081244012</v>
      </c>
      <c r="K33" s="153">
        <f>_xlfn.IFERROR(I33/H33*100-100," ")</f>
        <v>4.62329198886647</v>
      </c>
      <c r="L33" s="98">
        <f>SUM(L5:L32)</f>
        <v>1435032018</v>
      </c>
      <c r="M33" s="98">
        <f>SUM(M5:M32)</f>
        <v>1356677637.0000007</v>
      </c>
      <c r="N33" s="98">
        <f>SUM(N5:N32)</f>
        <v>1468789455.999999</v>
      </c>
      <c r="O33" s="153">
        <f>_xlfn.IFERROR(N33/L33*100-100," ")</f>
        <v>2.352382217021656</v>
      </c>
      <c r="P33" s="153">
        <f>_xlfn.IFERROR(N33/M33*100-100," ")</f>
        <v>8.263703619963053</v>
      </c>
      <c r="Q33" s="98">
        <f>SUM(Q5:Q32)</f>
        <v>11919494345</v>
      </c>
      <c r="R33" s="98">
        <f>SUM(R5:R32)</f>
        <v>12183684489.000008</v>
      </c>
      <c r="S33" s="98">
        <f>SUM(S5:S32)</f>
        <v>12872025544.00002</v>
      </c>
      <c r="T33" s="153">
        <f>_xlfn.IFERROR(S33/Q33*100-100," ")</f>
        <v>7.991372548446975</v>
      </c>
      <c r="U33" s="153">
        <f>_xlfn.IFERROR(S33/R33*100-100," ")</f>
        <v>5.649695341515752</v>
      </c>
      <c r="V33" s="98">
        <f>SUM(V5:V32)</f>
        <v>4386136293</v>
      </c>
      <c r="W33" s="98">
        <f>SUM(W5:W32)</f>
        <v>4595349888.999998</v>
      </c>
      <c r="X33" s="98">
        <f>SUM(X5:X32)</f>
        <v>4698229900.000001</v>
      </c>
      <c r="Y33" s="153">
        <f>_xlfn.IFERROR(X33/V33*100-100," ")</f>
        <v>7.115456204543463</v>
      </c>
      <c r="Z33" s="153">
        <f>_xlfn.IFERROR(X33/W33*100-100," ")</f>
        <v>2.238785152057062</v>
      </c>
      <c r="AA33" s="98">
        <f>SUM(AA5:AA32)</f>
        <v>17110247541</v>
      </c>
      <c r="AB33" s="98">
        <f>SUM(AB5:AB32)</f>
        <v>16765978183.999985</v>
      </c>
      <c r="AC33" s="98">
        <f>SUM(AC5:AC32)</f>
        <v>17701305409.999996</v>
      </c>
      <c r="AD33" s="153">
        <f>_xlfn.IFERROR(AC33/AA33*100-100," ")</f>
        <v>3.4544086377692054</v>
      </c>
      <c r="AE33" s="153">
        <f>_xlfn.IFERROR(AC33/AB33*100-100," ")</f>
        <v>5.578721478312602</v>
      </c>
      <c r="AF33" s="98">
        <f>SUM(AF5:AF32)</f>
        <v>10141177207</v>
      </c>
      <c r="AG33" s="98">
        <f>SUM(AG5:AG32)</f>
        <v>10437266372.000021</v>
      </c>
      <c r="AH33" s="98">
        <f>SUM(AH5:AH32)</f>
        <v>11142634038.000011</v>
      </c>
      <c r="AI33" s="153">
        <f>_xlfn.IFERROR(AH33/AF33*100-100," ")</f>
        <v>9.87515364891513</v>
      </c>
      <c r="AJ33" s="153">
        <f>_xlfn.IFERROR(AH33/AG33*100-100," ")</f>
        <v>6.758164837991259</v>
      </c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B36" s="23"/>
      <c r="C36" s="23"/>
      <c r="D36" s="23"/>
      <c r="E36" s="23"/>
      <c r="F36" s="23"/>
      <c r="G36" s="23"/>
      <c r="H36" s="23"/>
      <c r="I36" s="23"/>
      <c r="J36" s="24"/>
      <c r="K36" s="23"/>
      <c r="L36" s="24"/>
      <c r="M36" s="23"/>
      <c r="N36" s="24"/>
      <c r="O36" s="23"/>
      <c r="P36" s="24"/>
      <c r="Q36" s="23"/>
    </row>
    <row r="37" ht="12.75" customHeight="1"/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25" customWidth="1"/>
    <col min="2" max="2" width="12.7109375" style="30" bestFit="1" customWidth="1"/>
    <col min="3" max="3" width="13.28125" style="31" bestFit="1" customWidth="1"/>
    <col min="4" max="4" width="13.28125" style="30" bestFit="1" customWidth="1"/>
    <col min="5" max="5" width="7.28125" style="31" customWidth="1"/>
    <col min="6" max="6" width="8.2812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8.00390625" style="30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7.421875" style="31" bestFit="1" customWidth="1"/>
    <col min="16" max="16" width="10.7109375" style="30" customWidth="1"/>
    <col min="17" max="17" width="14.7109375" style="31" bestFit="1" customWidth="1"/>
    <col min="18" max="18" width="14.7109375" style="30" bestFit="1" customWidth="1"/>
    <col min="19" max="19" width="14.7109375" style="31" bestFit="1" customWidth="1"/>
    <col min="20" max="20" width="8.7109375" style="30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6" width="9.140625" style="25" customWidth="1"/>
    <col min="27" max="29" width="14.7109375" style="25" bestFit="1" customWidth="1"/>
    <col min="30" max="31" width="9.140625" style="25" customWidth="1"/>
    <col min="32" max="34" width="15.8515625" style="25" bestFit="1" customWidth="1"/>
    <col min="35" max="16384" width="9.140625" style="25" customWidth="1"/>
  </cols>
  <sheetData>
    <row r="1" spans="1:23" s="29" customFormat="1" ht="15" customHeight="1">
      <c r="A1" s="26" t="s">
        <v>138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3" t="s">
        <v>118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3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207" t="s">
        <v>122</v>
      </c>
      <c r="B3" s="195" t="s">
        <v>91</v>
      </c>
      <c r="C3" s="196"/>
      <c r="D3" s="196"/>
      <c r="E3" s="196"/>
      <c r="F3" s="197"/>
      <c r="G3" s="198" t="s">
        <v>94</v>
      </c>
      <c r="H3" s="199"/>
      <c r="I3" s="199"/>
      <c r="J3" s="199"/>
      <c r="K3" s="200"/>
      <c r="L3" s="201" t="s">
        <v>155</v>
      </c>
      <c r="M3" s="202"/>
      <c r="N3" s="202"/>
      <c r="O3" s="202"/>
      <c r="P3" s="203"/>
      <c r="Q3" s="204" t="s">
        <v>92</v>
      </c>
      <c r="R3" s="205"/>
      <c r="S3" s="205"/>
      <c r="T3" s="205"/>
      <c r="U3" s="206"/>
      <c r="V3" s="189" t="s">
        <v>93</v>
      </c>
      <c r="W3" s="190"/>
      <c r="X3" s="190"/>
      <c r="Y3" s="190"/>
      <c r="Z3" s="191"/>
      <c r="AA3" s="186" t="s">
        <v>90</v>
      </c>
      <c r="AB3" s="187"/>
      <c r="AC3" s="187"/>
      <c r="AD3" s="187"/>
      <c r="AE3" s="188"/>
      <c r="AF3" s="192" t="s">
        <v>89</v>
      </c>
      <c r="AG3" s="193"/>
      <c r="AH3" s="193"/>
      <c r="AI3" s="193"/>
      <c r="AJ3" s="194"/>
    </row>
    <row r="4" spans="1:36" s="17" customFormat="1" ht="30" customHeight="1">
      <c r="A4" s="208"/>
      <c r="B4" s="79">
        <v>2015</v>
      </c>
      <c r="C4" s="79">
        <v>2016</v>
      </c>
      <c r="D4" s="79">
        <v>2017</v>
      </c>
      <c r="E4" s="18" t="s">
        <v>46</v>
      </c>
      <c r="F4" s="18" t="s">
        <v>140</v>
      </c>
      <c r="G4" s="79">
        <v>2015</v>
      </c>
      <c r="H4" s="79">
        <v>2016</v>
      </c>
      <c r="I4" s="79">
        <v>2017</v>
      </c>
      <c r="J4" s="18" t="s">
        <v>46</v>
      </c>
      <c r="K4" s="18" t="s">
        <v>140</v>
      </c>
      <c r="L4" s="79">
        <v>2015</v>
      </c>
      <c r="M4" s="79">
        <v>2016</v>
      </c>
      <c r="N4" s="79">
        <v>2017</v>
      </c>
      <c r="O4" s="18" t="s">
        <v>46</v>
      </c>
      <c r="P4" s="18" t="s">
        <v>140</v>
      </c>
      <c r="Q4" s="79">
        <v>2015</v>
      </c>
      <c r="R4" s="79">
        <v>2016</v>
      </c>
      <c r="S4" s="79">
        <v>2017</v>
      </c>
      <c r="T4" s="18" t="s">
        <v>46</v>
      </c>
      <c r="U4" s="18" t="s">
        <v>140</v>
      </c>
      <c r="V4" s="79">
        <v>2015</v>
      </c>
      <c r="W4" s="79">
        <v>2016</v>
      </c>
      <c r="X4" s="79">
        <v>2017</v>
      </c>
      <c r="Y4" s="18" t="s">
        <v>46</v>
      </c>
      <c r="Z4" s="18" t="s">
        <v>140</v>
      </c>
      <c r="AA4" s="79">
        <v>2015</v>
      </c>
      <c r="AB4" s="79">
        <v>2016</v>
      </c>
      <c r="AC4" s="79">
        <v>2017</v>
      </c>
      <c r="AD4" s="18" t="s">
        <v>46</v>
      </c>
      <c r="AE4" s="18" t="s">
        <v>140</v>
      </c>
      <c r="AF4" s="79">
        <v>2015</v>
      </c>
      <c r="AG4" s="79">
        <v>2016</v>
      </c>
      <c r="AH4" s="79">
        <v>2017</v>
      </c>
      <c r="AI4" s="18" t="s">
        <v>46</v>
      </c>
      <c r="AJ4" s="18" t="s">
        <v>140</v>
      </c>
    </row>
    <row r="5" spans="1:36" ht="15">
      <c r="A5" s="19" t="s">
        <v>362</v>
      </c>
      <c r="B5" s="20">
        <v>298833551.9999994</v>
      </c>
      <c r="C5" s="20">
        <v>316809725</v>
      </c>
      <c r="D5" s="20">
        <v>354276059</v>
      </c>
      <c r="E5" s="152">
        <f>_xlfn.IFERROR(D5/C5*100-100," ")</f>
        <v>11.826131284322145</v>
      </c>
      <c r="F5" s="99">
        <f>D5/$D$17*100</f>
        <v>43.22446518767921</v>
      </c>
      <c r="G5" s="20">
        <v>3270947434.0000114</v>
      </c>
      <c r="H5" s="20">
        <v>3175631085</v>
      </c>
      <c r="I5" s="20">
        <v>3462493602</v>
      </c>
      <c r="J5" s="152">
        <f>_xlfn.IFERROR(I5/H5*100-100," ")</f>
        <v>9.033244395263253</v>
      </c>
      <c r="K5" s="99">
        <f>I5/$I$17*100</f>
        <v>54.26212627744385</v>
      </c>
      <c r="L5" s="21">
        <v>914324194.0000017</v>
      </c>
      <c r="M5" s="20">
        <v>786668874</v>
      </c>
      <c r="N5" s="21">
        <v>799468314</v>
      </c>
      <c r="O5" s="152">
        <f>_xlfn.IFERROR(N5/M5*100-100," ")</f>
        <v>1.6270428922550764</v>
      </c>
      <c r="P5" s="99">
        <f>N5/$N$17*100</f>
        <v>35.118107553017595</v>
      </c>
      <c r="Q5" s="21">
        <v>2249273663.0000005</v>
      </c>
      <c r="R5" s="21">
        <v>2399745121</v>
      </c>
      <c r="S5" s="20">
        <v>2587564279</v>
      </c>
      <c r="T5" s="152">
        <f>_xlfn.IFERROR(S5/R5*100-100," ")</f>
        <v>7.826629434784877</v>
      </c>
      <c r="U5" s="99">
        <f>S5/$S$17*100</f>
        <v>37.43004904274495</v>
      </c>
      <c r="V5" s="21">
        <v>2095474281.000002</v>
      </c>
      <c r="W5" s="20">
        <v>2022538265</v>
      </c>
      <c r="X5" s="21">
        <v>2175846234</v>
      </c>
      <c r="Y5" s="152">
        <f>_xlfn.IFERROR(X5/W5*100-100," ")</f>
        <v>7.579978666064946</v>
      </c>
      <c r="Z5" s="99">
        <f>X5/$X$17*100</f>
        <v>38.32903459948873</v>
      </c>
      <c r="AA5" s="20">
        <v>3372183527.000004</v>
      </c>
      <c r="AB5" s="21">
        <v>3454555528</v>
      </c>
      <c r="AC5" s="21">
        <v>3818589850</v>
      </c>
      <c r="AD5" s="152">
        <f>_xlfn.IFERROR(AC5/AB5*100-100," ")</f>
        <v>10.537804908602993</v>
      </c>
      <c r="AE5" s="99">
        <f>AC5/$AC$17*100</f>
        <v>41.3565644204193</v>
      </c>
      <c r="AF5" s="21">
        <v>8372941897.000013</v>
      </c>
      <c r="AG5" s="21">
        <v>9227321126</v>
      </c>
      <c r="AH5" s="21">
        <v>10058445159</v>
      </c>
      <c r="AI5" s="152">
        <f>_xlfn.IFERROR(AH5/AG5*100-100," ")</f>
        <v>9.007208285600086</v>
      </c>
      <c r="AJ5" s="99">
        <f>AH5/$AH$17*100</f>
        <v>68.63646950469466</v>
      </c>
    </row>
    <row r="6" spans="1:36" ht="15">
      <c r="A6" s="19" t="s">
        <v>363</v>
      </c>
      <c r="B6" s="20">
        <v>97271499.9999999</v>
      </c>
      <c r="C6" s="20">
        <v>100940816</v>
      </c>
      <c r="D6" s="20">
        <v>112187123</v>
      </c>
      <c r="E6" s="152">
        <f>_xlfn.IFERROR(D6/C6*100-100," ")</f>
        <v>11.141486115983042</v>
      </c>
      <c r="F6" s="99">
        <f aca="true" t="shared" si="0" ref="F6:F15">D6/$D$17*100</f>
        <v>13.68771123373986</v>
      </c>
      <c r="G6" s="20">
        <v>881276984.9999994</v>
      </c>
      <c r="H6" s="20">
        <v>895367555</v>
      </c>
      <c r="I6" s="20">
        <v>970984785</v>
      </c>
      <c r="J6" s="152">
        <f>_xlfn.IFERROR(I6/H6*100-100," ")</f>
        <v>8.445384197554489</v>
      </c>
      <c r="K6" s="99">
        <f aca="true" t="shared" si="1" ref="K6:K16">I6/$I$17*100</f>
        <v>15.216692093441928</v>
      </c>
      <c r="L6" s="21">
        <v>237633582.99999955</v>
      </c>
      <c r="M6" s="20">
        <v>242887776</v>
      </c>
      <c r="N6" s="21">
        <v>237089283</v>
      </c>
      <c r="O6" s="152">
        <f>_xlfn.IFERROR(N6/M6*100-100," ")</f>
        <v>-2.3873136373894823</v>
      </c>
      <c r="P6" s="99">
        <f aca="true" t="shared" si="2" ref="P6:P16">N6/$N$17*100</f>
        <v>10.414580283242879</v>
      </c>
      <c r="Q6" s="21">
        <v>1431627100.9999995</v>
      </c>
      <c r="R6" s="21">
        <v>1528037964</v>
      </c>
      <c r="S6" s="20">
        <v>1675529008</v>
      </c>
      <c r="T6" s="152">
        <f>_xlfn.IFERROR(S6/R6*100-100," ")</f>
        <v>9.65231541851928</v>
      </c>
      <c r="U6" s="99">
        <f aca="true" t="shared" si="3" ref="U6:U16">S6/$S$17*100</f>
        <v>24.23713043612541</v>
      </c>
      <c r="V6" s="21">
        <v>613246871.9999985</v>
      </c>
      <c r="W6" s="20">
        <v>690550860</v>
      </c>
      <c r="X6" s="21">
        <v>714514941</v>
      </c>
      <c r="Y6" s="152">
        <f>_xlfn.IFERROR(X6/W6*100-100," ")</f>
        <v>3.470284723126696</v>
      </c>
      <c r="Z6" s="99">
        <f aca="true" t="shared" si="4" ref="Z6:Z16">X6/$X$17*100</f>
        <v>12.586674309743822</v>
      </c>
      <c r="AA6" s="20">
        <v>1325274485.9999974</v>
      </c>
      <c r="AB6" s="21">
        <v>1351816334</v>
      </c>
      <c r="AC6" s="21">
        <v>1543550147</v>
      </c>
      <c r="AD6" s="152">
        <f>_xlfn.IFERROR(AC6/AB6*100-100," ")</f>
        <v>14.183421828663896</v>
      </c>
      <c r="AE6" s="99">
        <f aca="true" t="shared" si="5" ref="AE6:AE16">AC6/$AC$17*100</f>
        <v>16.717147847274873</v>
      </c>
      <c r="AF6" s="21">
        <v>1439353052.0000017</v>
      </c>
      <c r="AG6" s="21">
        <v>1597282038</v>
      </c>
      <c r="AH6" s="21">
        <v>1738026936</v>
      </c>
      <c r="AI6" s="152">
        <f>_xlfn.IFERROR(AH6/AG6*100-100," ")</f>
        <v>8.811524492958696</v>
      </c>
      <c r="AJ6" s="99">
        <f aca="true" t="shared" si="6" ref="AJ6:AJ16">AH6/$AH$17*100</f>
        <v>11.859887975266524</v>
      </c>
    </row>
    <row r="7" spans="1:36" ht="15">
      <c r="A7" s="19" t="s">
        <v>158</v>
      </c>
      <c r="B7" s="20">
        <v>19428632.000000004</v>
      </c>
      <c r="C7" s="20">
        <v>27604426</v>
      </c>
      <c r="D7" s="20">
        <v>28995208</v>
      </c>
      <c r="E7" s="152">
        <f>_xlfn.IFERROR(D7/C7*100-100," ")</f>
        <v>5.038257270772448</v>
      </c>
      <c r="F7" s="99">
        <f t="shared" si="0"/>
        <v>3.537643391267141</v>
      </c>
      <c r="G7" s="20">
        <v>323618485.0000007</v>
      </c>
      <c r="H7" s="20">
        <v>325070049</v>
      </c>
      <c r="I7" s="20">
        <v>324142907</v>
      </c>
      <c r="J7" s="152">
        <f>_xlfn.IFERROR(I7/H7*100-100," ")</f>
        <v>-0.28521298804739104</v>
      </c>
      <c r="K7" s="99">
        <f t="shared" si="1"/>
        <v>5.079773531252791</v>
      </c>
      <c r="L7" s="21">
        <v>50240538.000000045</v>
      </c>
      <c r="M7" s="20">
        <v>42740997</v>
      </c>
      <c r="N7" s="21">
        <v>45637460</v>
      </c>
      <c r="O7" s="152">
        <f>_xlfn.IFERROR(N7/M7*100-100," ")</f>
        <v>6.776779212707652</v>
      </c>
      <c r="P7" s="99">
        <f t="shared" si="2"/>
        <v>2.0047088804654467</v>
      </c>
      <c r="Q7" s="21">
        <v>323214780.99999976</v>
      </c>
      <c r="R7" s="21">
        <v>310988706</v>
      </c>
      <c r="S7" s="20">
        <v>333410270</v>
      </c>
      <c r="T7" s="152">
        <f>_xlfn.IFERROR(S7/R7*100-100," ")</f>
        <v>7.2097679328586395</v>
      </c>
      <c r="U7" s="99">
        <f t="shared" si="3"/>
        <v>4.822899612093013</v>
      </c>
      <c r="V7" s="21">
        <v>587471284.9999999</v>
      </c>
      <c r="W7" s="20">
        <v>689719918</v>
      </c>
      <c r="X7" s="21">
        <v>620727086</v>
      </c>
      <c r="Y7" s="152">
        <f>_xlfn.IFERROR(X7/W7*100-100," ")</f>
        <v>-10.003021545334008</v>
      </c>
      <c r="Z7" s="99">
        <f t="shared" si="4"/>
        <v>10.934536450397816</v>
      </c>
      <c r="AA7" s="20">
        <v>1130494379.0000002</v>
      </c>
      <c r="AB7" s="21">
        <v>997266700</v>
      </c>
      <c r="AC7" s="21">
        <v>1012488790</v>
      </c>
      <c r="AD7" s="152">
        <f>_xlfn.IFERROR(AC7/AB7*100-100," ")</f>
        <v>1.5263810573440395</v>
      </c>
      <c r="AE7" s="99">
        <f t="shared" si="5"/>
        <v>10.965581409217696</v>
      </c>
      <c r="AF7" s="21">
        <v>813330796</v>
      </c>
      <c r="AG7" s="21">
        <v>824094596</v>
      </c>
      <c r="AH7" s="21">
        <v>981766119</v>
      </c>
      <c r="AI7" s="152">
        <f>_xlfn.IFERROR(AH7/AG7*100-100," ")</f>
        <v>19.13269711575684</v>
      </c>
      <c r="AJ7" s="99">
        <f t="shared" si="6"/>
        <v>6.69934162013021</v>
      </c>
    </row>
    <row r="8" spans="1:36" ht="15">
      <c r="A8" s="19" t="s">
        <v>159</v>
      </c>
      <c r="B8" s="20">
        <v>2644502.0000000005</v>
      </c>
      <c r="C8" s="20">
        <v>8575919</v>
      </c>
      <c r="D8" s="20">
        <v>16400386</v>
      </c>
      <c r="E8" s="152">
        <f>_xlfn.IFERROR(D8/C8*100-100," ")</f>
        <v>91.23765044889066</v>
      </c>
      <c r="F8" s="99">
        <f t="shared" si="0"/>
        <v>2.0009760629111586</v>
      </c>
      <c r="G8" s="20">
        <v>28225035.99999998</v>
      </c>
      <c r="H8" s="20">
        <v>26815627</v>
      </c>
      <c r="I8" s="20">
        <v>28236470</v>
      </c>
      <c r="J8" s="152">
        <f>_xlfn.IFERROR(I8/H8*100-100," ")</f>
        <v>5.298563408567688</v>
      </c>
      <c r="K8" s="99">
        <f t="shared" si="1"/>
        <v>0.4425050489289698</v>
      </c>
      <c r="L8" s="21">
        <v>963708686</v>
      </c>
      <c r="M8" s="20">
        <v>762383346</v>
      </c>
      <c r="N8" s="21">
        <v>968344948</v>
      </c>
      <c r="O8" s="152">
        <f>_xlfn.IFERROR(N8/M8*100-100," ")</f>
        <v>27.01549070826634</v>
      </c>
      <c r="P8" s="99">
        <f t="shared" si="2"/>
        <v>42.536322499312</v>
      </c>
      <c r="Q8" s="21">
        <v>25797887.00000001</v>
      </c>
      <c r="R8" s="21">
        <v>47333043</v>
      </c>
      <c r="S8" s="20">
        <v>28483790</v>
      </c>
      <c r="T8" s="152">
        <f>_xlfn.IFERROR(S8/R8*100-100," ")</f>
        <v>-39.82260975699366</v>
      </c>
      <c r="U8" s="99">
        <f t="shared" si="3"/>
        <v>0.41202827897874544</v>
      </c>
      <c r="V8" s="21">
        <v>135982322.00000012</v>
      </c>
      <c r="W8" s="20">
        <v>109568449</v>
      </c>
      <c r="X8" s="21">
        <v>290618362</v>
      </c>
      <c r="Y8" s="152">
        <f>_xlfn.IFERROR(X8/W8*100-100," ")</f>
        <v>165.23909451342143</v>
      </c>
      <c r="Z8" s="99">
        <f t="shared" si="4"/>
        <v>5.119443220887428</v>
      </c>
      <c r="AA8" s="20">
        <v>45636727</v>
      </c>
      <c r="AB8" s="21">
        <v>53208059</v>
      </c>
      <c r="AC8" s="21">
        <v>51772090</v>
      </c>
      <c r="AD8" s="152">
        <f>_xlfn.IFERROR(AC8/AB8*100-100," ")</f>
        <v>-2.698781024881967</v>
      </c>
      <c r="AE8" s="99">
        <f t="shared" si="5"/>
        <v>0.5607084969507123</v>
      </c>
      <c r="AF8" s="21">
        <v>23478715</v>
      </c>
      <c r="AG8" s="21">
        <v>23579284</v>
      </c>
      <c r="AH8" s="21">
        <v>24514964</v>
      </c>
      <c r="AI8" s="152">
        <f>_xlfn.IFERROR(AH8/AG8*100-100," ")</f>
        <v>3.9682290607297546</v>
      </c>
      <c r="AJ8" s="99">
        <f t="shared" si="6"/>
        <v>0.1672843617871822</v>
      </c>
    </row>
    <row r="9" spans="1:36" ht="15">
      <c r="A9" s="19" t="s">
        <v>160</v>
      </c>
      <c r="B9" s="20">
        <v>5445538</v>
      </c>
      <c r="C9" s="20">
        <v>5144473</v>
      </c>
      <c r="D9" s="20">
        <v>3277624</v>
      </c>
      <c r="E9" s="152">
        <f>_xlfn.IFERROR(D9/C9*100-100," ")</f>
        <v>-36.28844004040841</v>
      </c>
      <c r="F9" s="99">
        <f t="shared" si="0"/>
        <v>0.39989590289052485</v>
      </c>
      <c r="G9" s="20">
        <v>37400708.000000015</v>
      </c>
      <c r="H9" s="20">
        <v>42649605</v>
      </c>
      <c r="I9" s="20">
        <v>40743939</v>
      </c>
      <c r="J9" s="152">
        <f>_xlfn.IFERROR(I9/H9*100-100," ")</f>
        <v>-4.468191440460004</v>
      </c>
      <c r="K9" s="99">
        <f t="shared" si="1"/>
        <v>0.6385146132202063</v>
      </c>
      <c r="L9" s="21">
        <v>19769544</v>
      </c>
      <c r="M9" s="20">
        <v>22915490</v>
      </c>
      <c r="N9" s="21">
        <v>57843108</v>
      </c>
      <c r="O9" s="152">
        <f>_xlfn.IFERROR(N9/M9*100-100," ")</f>
        <v>152.41925003567457</v>
      </c>
      <c r="P9" s="99">
        <f t="shared" si="2"/>
        <v>2.5408642873928993</v>
      </c>
      <c r="Q9" s="21">
        <v>263214463.99999994</v>
      </c>
      <c r="R9" s="21">
        <v>241065702</v>
      </c>
      <c r="S9" s="20">
        <v>228628990</v>
      </c>
      <c r="T9" s="152">
        <f>_xlfn.IFERROR(S9/R9*100-100," ")</f>
        <v>-5.159054936815522</v>
      </c>
      <c r="U9" s="99">
        <f t="shared" si="3"/>
        <v>3.3072006665668017</v>
      </c>
      <c r="V9" s="21">
        <v>214382137.9999999</v>
      </c>
      <c r="W9" s="20">
        <v>246088885</v>
      </c>
      <c r="X9" s="21">
        <v>224188804</v>
      </c>
      <c r="Y9" s="152">
        <f>_xlfn.IFERROR(X9/W9*100-100," ")</f>
        <v>-8.899256461745523</v>
      </c>
      <c r="Z9" s="99">
        <f t="shared" si="4"/>
        <v>3.9492406637288124</v>
      </c>
      <c r="AA9" s="20">
        <v>213337091.00000006</v>
      </c>
      <c r="AB9" s="21">
        <v>223636178</v>
      </c>
      <c r="AC9" s="21">
        <v>221865181</v>
      </c>
      <c r="AD9" s="152">
        <f>_xlfn.IFERROR(AC9/AB9*100-100," ")</f>
        <v>-0.7919098849918527</v>
      </c>
      <c r="AE9" s="99">
        <f t="shared" si="5"/>
        <v>2.402871743524508</v>
      </c>
      <c r="AF9" s="21">
        <v>79052286.99999999</v>
      </c>
      <c r="AG9" s="21">
        <v>96610131</v>
      </c>
      <c r="AH9" s="21">
        <v>86043186</v>
      </c>
      <c r="AI9" s="152">
        <f>_xlfn.IFERROR(AH9/AG9*100-100," ")</f>
        <v>-10.937719357817656</v>
      </c>
      <c r="AJ9" s="99">
        <f t="shared" si="6"/>
        <v>0.5871385108354966</v>
      </c>
    </row>
    <row r="10" spans="1:36" ht="15">
      <c r="A10" s="19" t="s">
        <v>161</v>
      </c>
      <c r="B10" s="20">
        <v>2152090</v>
      </c>
      <c r="C10" s="20">
        <v>2196034</v>
      </c>
      <c r="D10" s="20">
        <v>1474341</v>
      </c>
      <c r="E10" s="152">
        <f>_xlfn.IFERROR(D10/C10*100-100," ")</f>
        <v>-32.863471148443054</v>
      </c>
      <c r="F10" s="99">
        <f t="shared" si="0"/>
        <v>0.17988119606261102</v>
      </c>
      <c r="G10" s="20">
        <v>86267899.00000003</v>
      </c>
      <c r="H10" s="20">
        <v>24568959</v>
      </c>
      <c r="I10" s="20">
        <v>26165078</v>
      </c>
      <c r="J10" s="152">
        <f>_xlfn.IFERROR(I10/H10*100-100," ")</f>
        <v>6.496486074155598</v>
      </c>
      <c r="K10" s="99">
        <f t="shared" si="1"/>
        <v>0.4100434339214608</v>
      </c>
      <c r="L10" s="21">
        <v>4441980.999999999</v>
      </c>
      <c r="M10" s="20">
        <v>20093625</v>
      </c>
      <c r="N10" s="21">
        <v>35084276</v>
      </c>
      <c r="O10" s="152">
        <f>_xlfn.IFERROR(N10/M10*100-100," ")</f>
        <v>74.60401495499192</v>
      </c>
      <c r="P10" s="99">
        <f t="shared" si="2"/>
        <v>1.541140976336123</v>
      </c>
      <c r="Q10" s="21">
        <v>67623724.00000001</v>
      </c>
      <c r="R10" s="21">
        <v>23255894</v>
      </c>
      <c r="S10" s="20">
        <v>19656365</v>
      </c>
      <c r="T10" s="152">
        <f>_xlfn.IFERROR(S10/R10*100-100," ")</f>
        <v>-15.477921424994463</v>
      </c>
      <c r="U10" s="99">
        <f t="shared" si="3"/>
        <v>0.28433639771701896</v>
      </c>
      <c r="V10" s="21">
        <v>70485876.99999996</v>
      </c>
      <c r="W10" s="20">
        <v>58811458</v>
      </c>
      <c r="X10" s="21">
        <v>46557872</v>
      </c>
      <c r="Y10" s="152">
        <f>_xlfn.IFERROR(X10/W10*100-100," ")</f>
        <v>-20.835371910011133</v>
      </c>
      <c r="Z10" s="99">
        <f t="shared" si="4"/>
        <v>0.8201490798759117</v>
      </c>
      <c r="AA10" s="20">
        <v>474947914.9999999</v>
      </c>
      <c r="AB10" s="21">
        <v>193081445</v>
      </c>
      <c r="AC10" s="21">
        <v>92571080</v>
      </c>
      <c r="AD10" s="152">
        <f>_xlfn.IFERROR(AC10/AB10*100-100," ")</f>
        <v>-52.05594198862558</v>
      </c>
      <c r="AE10" s="99">
        <f t="shared" si="5"/>
        <v>1.0025747681405974</v>
      </c>
      <c r="AF10" s="21">
        <v>60106756.00000001</v>
      </c>
      <c r="AG10" s="21">
        <v>50576093</v>
      </c>
      <c r="AH10" s="21">
        <v>47410391</v>
      </c>
      <c r="AI10" s="152">
        <f>_xlfn.IFERROR(AH10/AG10*100-100," ")</f>
        <v>-6.259285390035956</v>
      </c>
      <c r="AJ10" s="99">
        <f t="shared" si="6"/>
        <v>0.32351738311815453</v>
      </c>
    </row>
    <row r="11" spans="1:36" ht="15">
      <c r="A11" s="19" t="s">
        <v>162</v>
      </c>
      <c r="B11" s="20">
        <v>4429514.999999998</v>
      </c>
      <c r="C11" s="20">
        <v>4225056</v>
      </c>
      <c r="D11" s="20">
        <v>17351699</v>
      </c>
      <c r="E11" s="152">
        <f>_xlfn.IFERROR(D11/C11*100-100," ")</f>
        <v>310.6856571841888</v>
      </c>
      <c r="F11" s="99">
        <f t="shared" si="0"/>
        <v>2.117043729936569</v>
      </c>
      <c r="G11" s="20">
        <v>115889168.00000016</v>
      </c>
      <c r="H11" s="20">
        <v>84687238</v>
      </c>
      <c r="I11" s="20">
        <v>85219209</v>
      </c>
      <c r="J11" s="152">
        <f>_xlfn.IFERROR(I11/H11*100-100," ")</f>
        <v>0.6281595817305856</v>
      </c>
      <c r="K11" s="99">
        <f t="shared" si="1"/>
        <v>1.335504411430788</v>
      </c>
      <c r="L11" s="21">
        <v>17752575</v>
      </c>
      <c r="M11" s="20">
        <v>13516687</v>
      </c>
      <c r="N11" s="21">
        <v>33201749</v>
      </c>
      <c r="O11" s="152">
        <f>_xlfn.IFERROR(N11/M11*100-100," ")</f>
        <v>145.6352581072566</v>
      </c>
      <c r="P11" s="99">
        <f t="shared" si="2"/>
        <v>1.4584475355833733</v>
      </c>
      <c r="Q11" s="21">
        <v>105817386.99999994</v>
      </c>
      <c r="R11" s="21">
        <v>101084832</v>
      </c>
      <c r="S11" s="20">
        <v>98852250</v>
      </c>
      <c r="T11" s="152">
        <f>_xlfn.IFERROR(S11/R11*100-100," ")</f>
        <v>-2.208622160048705</v>
      </c>
      <c r="U11" s="99">
        <f t="shared" si="3"/>
        <v>1.4299333916124466</v>
      </c>
      <c r="V11" s="21">
        <v>112733210.99999991</v>
      </c>
      <c r="W11" s="20">
        <v>151372631</v>
      </c>
      <c r="X11" s="21">
        <v>230309544</v>
      </c>
      <c r="Y11" s="152">
        <f>_xlfn.IFERROR(X11/W11*100-100," ")</f>
        <v>52.14741428389388</v>
      </c>
      <c r="Z11" s="99">
        <f t="shared" si="4"/>
        <v>4.0570617273538785</v>
      </c>
      <c r="AA11" s="20">
        <v>366295361.0000001</v>
      </c>
      <c r="AB11" s="21">
        <v>385077494</v>
      </c>
      <c r="AC11" s="21">
        <v>442346952</v>
      </c>
      <c r="AD11" s="152">
        <f>_xlfn.IFERROR(AC11/AB11*100-100," ")</f>
        <v>14.872190375270279</v>
      </c>
      <c r="AE11" s="99">
        <f t="shared" si="5"/>
        <v>4.790760708842329</v>
      </c>
      <c r="AF11" s="21">
        <v>96662922.99999997</v>
      </c>
      <c r="AG11" s="21">
        <v>65532008</v>
      </c>
      <c r="AH11" s="21">
        <v>62250314</v>
      </c>
      <c r="AI11" s="152">
        <f>_xlfn.IFERROR(AH11/AG11*100-100," ")</f>
        <v>-5.007772690255436</v>
      </c>
      <c r="AJ11" s="99">
        <f t="shared" si="6"/>
        <v>0.42478153541411245</v>
      </c>
    </row>
    <row r="12" spans="1:36" ht="15">
      <c r="A12" s="19" t="s">
        <v>361</v>
      </c>
      <c r="B12" s="20">
        <v>8925235.999999998</v>
      </c>
      <c r="C12" s="20">
        <v>8472195</v>
      </c>
      <c r="D12" s="20">
        <v>7068395</v>
      </c>
      <c r="E12" s="152">
        <f>_xlfn.IFERROR(D12/C12*100-100," ")</f>
        <v>-16.56949586264244</v>
      </c>
      <c r="F12" s="99">
        <f t="shared" si="0"/>
        <v>0.8623997751151052</v>
      </c>
      <c r="G12" s="20">
        <v>114308900.00000001</v>
      </c>
      <c r="H12" s="20">
        <v>102475521</v>
      </c>
      <c r="I12" s="20">
        <v>99351461</v>
      </c>
      <c r="J12" s="152">
        <f>_xlfn.IFERROR(I12/H12*100-100," ")</f>
        <v>-3.0485914777637504</v>
      </c>
      <c r="K12" s="99">
        <f t="shared" si="1"/>
        <v>1.55697660192544</v>
      </c>
      <c r="L12" s="21">
        <v>14699639.000000004</v>
      </c>
      <c r="M12" s="20">
        <v>18364232</v>
      </c>
      <c r="N12" s="21">
        <v>36018526</v>
      </c>
      <c r="O12" s="152">
        <f>_xlfn.IFERROR(N12/M12*100-100," ")</f>
        <v>96.13412638219773</v>
      </c>
      <c r="P12" s="99">
        <f t="shared" si="2"/>
        <v>1.5821796159005257</v>
      </c>
      <c r="Q12" s="21">
        <v>62662850.99999984</v>
      </c>
      <c r="R12" s="21">
        <v>53295078</v>
      </c>
      <c r="S12" s="20">
        <v>64722266</v>
      </c>
      <c r="T12" s="152">
        <f>_xlfn.IFERROR(S12/R12*100-100," ")</f>
        <v>21.441357117443374</v>
      </c>
      <c r="U12" s="99">
        <f t="shared" si="3"/>
        <v>0.9362308833053665</v>
      </c>
      <c r="V12" s="21">
        <v>55111548.99999999</v>
      </c>
      <c r="W12" s="20">
        <v>96938300</v>
      </c>
      <c r="X12" s="21">
        <v>148630616</v>
      </c>
      <c r="Y12" s="152">
        <f>_xlfn.IFERROR(X12/W12*100-100," ")</f>
        <v>53.32496649930937</v>
      </c>
      <c r="Z12" s="99">
        <f t="shared" si="4"/>
        <v>2.6182309825885075</v>
      </c>
      <c r="AA12" s="20">
        <v>569036047.0000008</v>
      </c>
      <c r="AB12" s="21">
        <v>530227466</v>
      </c>
      <c r="AC12" s="21">
        <v>604250665</v>
      </c>
      <c r="AD12" s="152">
        <f>_xlfn.IFERROR(AC12/AB12*100-100," ")</f>
        <v>13.960649673323417</v>
      </c>
      <c r="AE12" s="99">
        <f t="shared" si="5"/>
        <v>6.544230340201031</v>
      </c>
      <c r="AF12" s="21">
        <v>199860189.00000012</v>
      </c>
      <c r="AG12" s="21">
        <v>193207665</v>
      </c>
      <c r="AH12" s="21">
        <v>189531174</v>
      </c>
      <c r="AI12" s="152">
        <f>_xlfn.IFERROR(AH12/AG12*100-100," ")</f>
        <v>-1.9028701578687475</v>
      </c>
      <c r="AJ12" s="99">
        <f t="shared" si="6"/>
        <v>1.2933162570161383</v>
      </c>
    </row>
    <row r="13" spans="1:36" ht="15">
      <c r="A13" s="19" t="s">
        <v>163</v>
      </c>
      <c r="B13" s="20">
        <v>5413056.000000001</v>
      </c>
      <c r="C13" s="20">
        <v>5297555</v>
      </c>
      <c r="D13" s="20">
        <v>6038358</v>
      </c>
      <c r="E13" s="152">
        <f>_xlfn.IFERROR(D13/C13*100-100," ")</f>
        <v>13.983866142022123</v>
      </c>
      <c r="F13" s="99">
        <f>D13/$D$17*100</f>
        <v>0.7367271610124358</v>
      </c>
      <c r="G13" s="20">
        <v>165249666.99999997</v>
      </c>
      <c r="H13" s="20">
        <v>151510627</v>
      </c>
      <c r="I13" s="20">
        <v>188886690</v>
      </c>
      <c r="J13" s="152">
        <f>_xlfn.IFERROR(I13/H13*100-100," ")</f>
        <v>24.668938238899912</v>
      </c>
      <c r="K13" s="99">
        <f t="shared" si="1"/>
        <v>2.960119094223929</v>
      </c>
      <c r="L13" s="21">
        <v>12854323</v>
      </c>
      <c r="M13" s="20">
        <v>7098279</v>
      </c>
      <c r="N13" s="21">
        <v>11538837</v>
      </c>
      <c r="O13" s="152">
        <f>_xlfn.IFERROR(N13/M13*100-100," ")</f>
        <v>62.558234186061156</v>
      </c>
      <c r="P13" s="99">
        <f t="shared" si="2"/>
        <v>0.5068645144612184</v>
      </c>
      <c r="Q13" s="21">
        <v>257220956.0000004</v>
      </c>
      <c r="R13" s="21">
        <v>257072671</v>
      </c>
      <c r="S13" s="20">
        <v>260819615</v>
      </c>
      <c r="T13" s="152">
        <f>_xlfn.IFERROR(S13/R13*100-100," ")</f>
        <v>1.4575427195059518</v>
      </c>
      <c r="U13" s="99">
        <f t="shared" si="3"/>
        <v>3.772849648601853</v>
      </c>
      <c r="V13" s="21">
        <v>353009063.0000002</v>
      </c>
      <c r="W13" s="20">
        <v>365667066</v>
      </c>
      <c r="X13" s="21">
        <v>475120910</v>
      </c>
      <c r="Y13" s="152">
        <f>_xlfn.IFERROR(X13/W13*100-100," ")</f>
        <v>29.93265026498176</v>
      </c>
      <c r="Z13" s="99">
        <f t="shared" si="4"/>
        <v>8.36958306784953</v>
      </c>
      <c r="AA13" s="20">
        <v>221450901</v>
      </c>
      <c r="AB13" s="21">
        <v>213305788</v>
      </c>
      <c r="AC13" s="21">
        <v>235044039</v>
      </c>
      <c r="AD13" s="152">
        <f>_xlfn.IFERROR(AC13/AB13*100-100," ")</f>
        <v>10.191121021057342</v>
      </c>
      <c r="AE13" s="99">
        <f t="shared" si="5"/>
        <v>2.545603042583651</v>
      </c>
      <c r="AF13" s="21">
        <v>391153358.00000054</v>
      </c>
      <c r="AG13" s="21">
        <v>353692386</v>
      </c>
      <c r="AH13" s="21">
        <v>406671537</v>
      </c>
      <c r="AI13" s="152">
        <f>_xlfn.IFERROR(AH13/AG13*100-100," ")</f>
        <v>14.978878001631628</v>
      </c>
      <c r="AJ13" s="99">
        <f t="shared" si="6"/>
        <v>2.775031141145361</v>
      </c>
    </row>
    <row r="14" spans="1:36" ht="15">
      <c r="A14" s="19" t="s">
        <v>164</v>
      </c>
      <c r="B14" s="20">
        <v>415560665</v>
      </c>
      <c r="C14" s="20">
        <v>420163238</v>
      </c>
      <c r="D14" s="20">
        <v>272045804</v>
      </c>
      <c r="E14" s="152">
        <f>_xlfn.IFERROR(D14/C14*100-100," ")</f>
        <v>-35.252354467051205</v>
      </c>
      <c r="F14" s="99">
        <f t="shared" si="0"/>
        <v>33.19172742759962</v>
      </c>
      <c r="G14" s="20">
        <v>969078489.9999987</v>
      </c>
      <c r="H14" s="20">
        <v>948011608</v>
      </c>
      <c r="I14" s="20">
        <v>1145173154</v>
      </c>
      <c r="J14" s="152">
        <f>_xlfn.IFERROR(I14/H14*100-100," ")</f>
        <v>20.797376776424457</v>
      </c>
      <c r="K14" s="99">
        <f t="shared" si="1"/>
        <v>17.94646790278362</v>
      </c>
      <c r="L14" s="21">
        <v>39366752.000000015</v>
      </c>
      <c r="M14" s="20">
        <v>43413484</v>
      </c>
      <c r="N14" s="21">
        <v>47667444</v>
      </c>
      <c r="O14" s="152">
        <f>_xlfn.IFERROR(N14/M14*100-100," ")</f>
        <v>9.7987067796724</v>
      </c>
      <c r="P14" s="99">
        <f t="shared" si="2"/>
        <v>2.0938796395743626</v>
      </c>
      <c r="Q14" s="21">
        <v>1748259048.0000021</v>
      </c>
      <c r="R14" s="21">
        <v>1732394340</v>
      </c>
      <c r="S14" s="20">
        <v>1610741548</v>
      </c>
      <c r="T14" s="152">
        <f>_xlfn.IFERROR(S14/R14*100-100," ")</f>
        <v>-7.022234441149237</v>
      </c>
      <c r="U14" s="99">
        <f t="shared" si="3"/>
        <v>23.29995649813456</v>
      </c>
      <c r="V14" s="21">
        <v>658064970.0000001</v>
      </c>
      <c r="W14" s="20">
        <v>641846660</v>
      </c>
      <c r="X14" s="21">
        <v>739344102</v>
      </c>
      <c r="Y14" s="152">
        <f>_xlfn.IFERROR(X14/W14*100-100," ")</f>
        <v>15.190145571529484</v>
      </c>
      <c r="Z14" s="99">
        <f t="shared" si="4"/>
        <v>13.024057134032718</v>
      </c>
      <c r="AA14" s="20">
        <v>1066557874.9999964</v>
      </c>
      <c r="AB14" s="21">
        <v>1071861293</v>
      </c>
      <c r="AC14" s="21">
        <v>1118756686</v>
      </c>
      <c r="AD14" s="152">
        <f>_xlfn.IFERROR(AC14/AB14*100-100," ")</f>
        <v>4.375136345183805</v>
      </c>
      <c r="AE14" s="99">
        <f t="shared" si="5"/>
        <v>12.116497129256711</v>
      </c>
      <c r="AF14" s="21">
        <v>938434804.0000032</v>
      </c>
      <c r="AG14" s="21">
        <v>943704459</v>
      </c>
      <c r="AH14" s="21">
        <v>1052529240</v>
      </c>
      <c r="AI14" s="152">
        <f>_xlfn.IFERROR(AH14/AG14*100-100," ")</f>
        <v>11.531659086926055</v>
      </c>
      <c r="AJ14" s="99">
        <f t="shared" si="6"/>
        <v>7.1822125529430885</v>
      </c>
    </row>
    <row r="15" spans="1:36" ht="15">
      <c r="A15" s="19" t="s">
        <v>167</v>
      </c>
      <c r="B15" s="20">
        <v>506026</v>
      </c>
      <c r="C15" s="20">
        <v>419170</v>
      </c>
      <c r="D15" s="20">
        <v>504303</v>
      </c>
      <c r="E15" s="152">
        <f>_xlfn.IFERROR(D15/C15*100-100," ")</f>
        <v>20.309898132022795</v>
      </c>
      <c r="F15" s="99">
        <f t="shared" si="0"/>
        <v>0.06152893178576932</v>
      </c>
      <c r="G15" s="20">
        <v>11483981.000000004</v>
      </c>
      <c r="H15" s="20">
        <v>9316669</v>
      </c>
      <c r="I15" s="20">
        <v>9653061</v>
      </c>
      <c r="J15" s="152">
        <f>_xlfn.IFERROR(I15/H15*100-100," ")</f>
        <v>3.610646680696732</v>
      </c>
      <c r="K15" s="99">
        <f t="shared" si="1"/>
        <v>0.15127699142702078</v>
      </c>
      <c r="L15" s="21">
        <v>2524102.9999999995</v>
      </c>
      <c r="M15" s="20">
        <v>1564150</v>
      </c>
      <c r="N15" s="21">
        <v>4619141</v>
      </c>
      <c r="O15" s="152">
        <f>_xlfn.IFERROR(N15/M15*100-100," ")</f>
        <v>195.31317328900684</v>
      </c>
      <c r="P15" s="99">
        <f t="shared" si="2"/>
        <v>0.2029042147135718</v>
      </c>
      <c r="Q15" s="21">
        <v>4602659</v>
      </c>
      <c r="R15" s="21">
        <v>5073713</v>
      </c>
      <c r="S15" s="20">
        <v>4658380</v>
      </c>
      <c r="T15" s="152">
        <f>_xlfn.IFERROR(S15/R15*100-100," ")</f>
        <v>-8.185977409443538</v>
      </c>
      <c r="U15" s="99">
        <f t="shared" si="3"/>
        <v>0.06738514411983125</v>
      </c>
      <c r="V15" s="21">
        <v>2559575</v>
      </c>
      <c r="W15" s="20">
        <v>4243144</v>
      </c>
      <c r="X15" s="21">
        <v>4726877</v>
      </c>
      <c r="Y15" s="152">
        <f>_xlfn.IFERROR(X15/W15*100-100," ")</f>
        <v>11.40034370740186</v>
      </c>
      <c r="Z15" s="99">
        <f t="shared" si="4"/>
        <v>0.08326720392711698</v>
      </c>
      <c r="AA15" s="20">
        <v>124764955.99999997</v>
      </c>
      <c r="AB15" s="21">
        <v>97734241</v>
      </c>
      <c r="AC15" s="21">
        <v>91540927</v>
      </c>
      <c r="AD15" s="152">
        <f>_xlfn.IFERROR(AC15/AB15*100-100," ")</f>
        <v>-6.336892717057069</v>
      </c>
      <c r="AE15" s="99">
        <f t="shared" si="5"/>
        <v>0.9914178776179382</v>
      </c>
      <c r="AF15" s="21">
        <v>5408206.000000001</v>
      </c>
      <c r="AG15" s="21">
        <v>5718502</v>
      </c>
      <c r="AH15" s="21">
        <v>7303595</v>
      </c>
      <c r="AI15" s="152">
        <f>_xlfn.IFERROR(AH15/AG15*100-100," ")</f>
        <v>27.718675275448007</v>
      </c>
      <c r="AJ15" s="99">
        <f t="shared" si="6"/>
        <v>0.04983801845791227</v>
      </c>
    </row>
    <row r="16" spans="1:36" ht="15">
      <c r="A16" s="19" t="s">
        <v>166</v>
      </c>
      <c r="B16" s="20">
        <v>0</v>
      </c>
      <c r="C16" s="20">
        <v>0</v>
      </c>
      <c r="D16" s="20">
        <v>0</v>
      </c>
      <c r="E16" s="152" t="str">
        <f>_xlfn.IFERROR(D16/C16*100-100," ")</f>
        <v> </v>
      </c>
      <c r="F16" s="99">
        <f>D16/$D$17*100</f>
        <v>0</v>
      </c>
      <c r="G16" s="20">
        <v>0</v>
      </c>
      <c r="H16" s="20">
        <v>0</v>
      </c>
      <c r="I16" s="20">
        <v>0</v>
      </c>
      <c r="J16" s="152" t="str">
        <f>_xlfn.IFERROR(I16/H16*100-100," ")</f>
        <v> </v>
      </c>
      <c r="K16" s="99">
        <f t="shared" si="1"/>
        <v>0</v>
      </c>
      <c r="L16" s="21">
        <v>72819</v>
      </c>
      <c r="M16" s="20">
        <v>0</v>
      </c>
      <c r="N16" s="21">
        <v>0</v>
      </c>
      <c r="O16" s="152" t="str">
        <f>_xlfn.IFERROR(N16/M16*100-100," ")</f>
        <v> </v>
      </c>
      <c r="P16" s="99">
        <f t="shared" si="2"/>
        <v>0</v>
      </c>
      <c r="Q16" s="21">
        <v>0</v>
      </c>
      <c r="R16" s="21">
        <v>0</v>
      </c>
      <c r="S16" s="20">
        <v>0</v>
      </c>
      <c r="T16" s="152" t="str">
        <f>_xlfn.IFERROR(S16/R16*100-100," ")</f>
        <v> </v>
      </c>
      <c r="U16" s="99">
        <f t="shared" si="3"/>
        <v>0</v>
      </c>
      <c r="V16" s="21">
        <v>0</v>
      </c>
      <c r="W16" s="20">
        <v>74010</v>
      </c>
      <c r="X16" s="21">
        <v>6171859</v>
      </c>
      <c r="Y16" s="152">
        <f>_xlfn.IFERROR(X16/W16*100-100," ")</f>
        <v>8239.223077962437</v>
      </c>
      <c r="Z16" s="99">
        <f t="shared" si="4"/>
        <v>0.1087215601257262</v>
      </c>
      <c r="AA16" s="20">
        <v>134597</v>
      </c>
      <c r="AB16" s="21">
        <v>138774</v>
      </c>
      <c r="AC16" s="21">
        <v>557898</v>
      </c>
      <c r="AD16" s="152">
        <f>_xlfn.IFERROR(AC16/AB16*100-100," ")</f>
        <v>302.01911020796405</v>
      </c>
      <c r="AE16" s="99">
        <f t="shared" si="5"/>
        <v>0.006042215970647669</v>
      </c>
      <c r="AF16" s="21">
        <v>0</v>
      </c>
      <c r="AG16" s="21">
        <v>0</v>
      </c>
      <c r="AH16" s="21">
        <v>173092</v>
      </c>
      <c r="AI16" s="152" t="str">
        <f>_xlfn.IFERROR(AH16/AG16*100-100," ")</f>
        <v> </v>
      </c>
      <c r="AJ16" s="99">
        <f t="shared" si="6"/>
        <v>0.0011811391911677675</v>
      </c>
    </row>
    <row r="17" spans="1:36" s="17" customFormat="1" ht="15" customHeight="1">
      <c r="A17" s="74" t="s">
        <v>165</v>
      </c>
      <c r="B17" s="14">
        <f>SUM(B5:B16)</f>
        <v>860610311.9999993</v>
      </c>
      <c r="C17" s="14">
        <f>SUM(C5:C16)</f>
        <v>899848607</v>
      </c>
      <c r="D17" s="14">
        <f>SUM(D5:D16)</f>
        <v>819619300</v>
      </c>
      <c r="E17" s="153">
        <f>_xlfn.IFERROR(D17/C17*100-100," ")</f>
        <v>-8.915867222095955</v>
      </c>
      <c r="F17" s="14"/>
      <c r="G17" s="14">
        <f>SUM(G5:G16)</f>
        <v>6003746753.0000105</v>
      </c>
      <c r="H17" s="14">
        <f>SUM(H5:H16)</f>
        <v>5786104543</v>
      </c>
      <c r="I17" s="14">
        <f>SUM(I5:I16)</f>
        <v>6381050356</v>
      </c>
      <c r="J17" s="153">
        <f>_xlfn.IFERROR(I17/H17*100-100," ")</f>
        <v>10.28232049003958</v>
      </c>
      <c r="K17" s="14"/>
      <c r="L17" s="14">
        <f>SUM(L5:L16)</f>
        <v>2277388737.000001</v>
      </c>
      <c r="M17" s="14">
        <f>SUM(M5:M16)</f>
        <v>1961646940</v>
      </c>
      <c r="N17" s="14">
        <f>SUM(N5:N16)</f>
        <v>2276513086</v>
      </c>
      <c r="O17" s="153">
        <f>_xlfn.IFERROR(N17/M17*100-100," ")</f>
        <v>16.05111192944844</v>
      </c>
      <c r="P17" s="14"/>
      <c r="Q17" s="14">
        <f>SUM(Q5:Q16)</f>
        <v>6539314521.000002</v>
      </c>
      <c r="R17" s="14">
        <f>SUM(R5:R16)</f>
        <v>6699347064</v>
      </c>
      <c r="S17" s="14">
        <f>SUM(S5:S16)</f>
        <v>6913066761</v>
      </c>
      <c r="T17" s="153">
        <f>_xlfn.IFERROR(S17/R17*100-100," ")</f>
        <v>3.1901571146904217</v>
      </c>
      <c r="U17" s="14"/>
      <c r="V17" s="14">
        <f>SUM(V5:V16)</f>
        <v>4898521143.000001</v>
      </c>
      <c r="W17" s="14">
        <f>SUM(W5:W16)</f>
        <v>5077419646</v>
      </c>
      <c r="X17" s="14">
        <f>SUM(X5:X16)</f>
        <v>5676757207</v>
      </c>
      <c r="Y17" s="153">
        <f>_xlfn.IFERROR(X17/W17*100-100," ")</f>
        <v>11.803979241151723</v>
      </c>
      <c r="Z17" s="14"/>
      <c r="AA17" s="14">
        <f>SUM(AA5:AA16)</f>
        <v>8910113861.999998</v>
      </c>
      <c r="AB17" s="14">
        <f>SUM(AB5:AB16)</f>
        <v>8571909300</v>
      </c>
      <c r="AC17" s="14">
        <f>SUM(AC5:AC16)</f>
        <v>9233334305</v>
      </c>
      <c r="AD17" s="153">
        <f>_xlfn.IFERROR(AC17/AB17*100-100," ")</f>
        <v>7.71619229568843</v>
      </c>
      <c r="AE17" s="14"/>
      <c r="AF17" s="14">
        <f>SUM(AF5:AF16)</f>
        <v>12419782983.00002</v>
      </c>
      <c r="AG17" s="14">
        <f>SUM(AG5:AG16)</f>
        <v>13381318288</v>
      </c>
      <c r="AH17" s="14">
        <f>SUM(AH5:AH16)</f>
        <v>14654665707</v>
      </c>
      <c r="AI17" s="153">
        <f>_xlfn.IFERROR(AH17/AG17*100-100," ")</f>
        <v>9.51585928676326</v>
      </c>
      <c r="AJ17" s="14"/>
    </row>
    <row r="18" ht="15">
      <c r="A18" s="16" t="s">
        <v>47</v>
      </c>
    </row>
    <row r="20" spans="1:23" ht="15">
      <c r="A20" s="3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25" customWidth="1"/>
    <col min="2" max="2" width="14.7109375" style="30" bestFit="1" customWidth="1"/>
    <col min="3" max="3" width="14.7109375" style="31" bestFit="1" customWidth="1"/>
    <col min="4" max="4" width="14.7109375" style="30" bestFit="1" customWidth="1"/>
    <col min="5" max="5" width="6.28125" style="31" bestFit="1" customWidth="1"/>
    <col min="6" max="6" width="10.710937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6.28125" style="30" bestFit="1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6.28125" style="31" bestFit="1" customWidth="1"/>
    <col min="16" max="16" width="10.7109375" style="30" customWidth="1"/>
    <col min="17" max="17" width="15.8515625" style="31" bestFit="1" customWidth="1"/>
    <col min="18" max="18" width="15.8515625" style="30" bestFit="1" customWidth="1"/>
    <col min="19" max="19" width="15.8515625" style="31" bestFit="1" customWidth="1"/>
    <col min="20" max="20" width="6.28125" style="30" bestFit="1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5" width="6.28125" style="25" bestFit="1" customWidth="1"/>
    <col min="26" max="26" width="9.140625" style="25" customWidth="1"/>
    <col min="27" max="29" width="15.8515625" style="25" bestFit="1" customWidth="1"/>
    <col min="30" max="30" width="6.28125" style="25" bestFit="1" customWidth="1"/>
    <col min="31" max="31" width="9.140625" style="25" customWidth="1"/>
    <col min="32" max="34" width="15.8515625" style="25" bestFit="1" customWidth="1"/>
    <col min="35" max="35" width="6.28125" style="25" bestFit="1" customWidth="1"/>
    <col min="36" max="16384" width="9.140625" style="25" customWidth="1"/>
  </cols>
  <sheetData>
    <row r="1" spans="1:23" s="29" customFormat="1" ht="15" customHeight="1">
      <c r="A1" s="26" t="s">
        <v>139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3" t="s">
        <v>118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3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207" t="s">
        <v>122</v>
      </c>
      <c r="B3" s="195" t="s">
        <v>91</v>
      </c>
      <c r="C3" s="196"/>
      <c r="D3" s="196"/>
      <c r="E3" s="196"/>
      <c r="F3" s="197"/>
      <c r="G3" s="198" t="s">
        <v>94</v>
      </c>
      <c r="H3" s="199"/>
      <c r="I3" s="199"/>
      <c r="J3" s="199"/>
      <c r="K3" s="200"/>
      <c r="L3" s="201" t="s">
        <v>155</v>
      </c>
      <c r="M3" s="202"/>
      <c r="N3" s="202"/>
      <c r="O3" s="202"/>
      <c r="P3" s="203"/>
      <c r="Q3" s="204" t="s">
        <v>92</v>
      </c>
      <c r="R3" s="205"/>
      <c r="S3" s="205"/>
      <c r="T3" s="205"/>
      <c r="U3" s="206"/>
      <c r="V3" s="189" t="s">
        <v>93</v>
      </c>
      <c r="W3" s="190"/>
      <c r="X3" s="190"/>
      <c r="Y3" s="190"/>
      <c r="Z3" s="191"/>
      <c r="AA3" s="186" t="s">
        <v>90</v>
      </c>
      <c r="AB3" s="187"/>
      <c r="AC3" s="187"/>
      <c r="AD3" s="187"/>
      <c r="AE3" s="188"/>
      <c r="AF3" s="192" t="s">
        <v>89</v>
      </c>
      <c r="AG3" s="193"/>
      <c r="AH3" s="193"/>
      <c r="AI3" s="193"/>
      <c r="AJ3" s="194"/>
    </row>
    <row r="4" spans="1:36" s="17" customFormat="1" ht="30" customHeight="1">
      <c r="A4" s="208"/>
      <c r="B4" s="79">
        <v>2015</v>
      </c>
      <c r="C4" s="79">
        <v>2016</v>
      </c>
      <c r="D4" s="79">
        <v>2017</v>
      </c>
      <c r="E4" s="18" t="s">
        <v>46</v>
      </c>
      <c r="F4" s="18" t="s">
        <v>140</v>
      </c>
      <c r="G4" s="79">
        <v>2015</v>
      </c>
      <c r="H4" s="79">
        <v>2016</v>
      </c>
      <c r="I4" s="79">
        <v>2017</v>
      </c>
      <c r="J4" s="18" t="s">
        <v>46</v>
      </c>
      <c r="K4" s="18" t="s">
        <v>140</v>
      </c>
      <c r="L4" s="79">
        <v>2015</v>
      </c>
      <c r="M4" s="79">
        <v>2016</v>
      </c>
      <c r="N4" s="79">
        <v>2017</v>
      </c>
      <c r="O4" s="18" t="s">
        <v>46</v>
      </c>
      <c r="P4" s="18" t="s">
        <v>140</v>
      </c>
      <c r="Q4" s="79">
        <v>2015</v>
      </c>
      <c r="R4" s="79">
        <v>2016</v>
      </c>
      <c r="S4" s="79">
        <v>2017</v>
      </c>
      <c r="T4" s="18" t="s">
        <v>364</v>
      </c>
      <c r="U4" s="18" t="s">
        <v>140</v>
      </c>
      <c r="V4" s="79">
        <v>2015</v>
      </c>
      <c r="W4" s="79">
        <v>2016</v>
      </c>
      <c r="X4" s="79">
        <v>2017</v>
      </c>
      <c r="Y4" s="18" t="s">
        <v>46</v>
      </c>
      <c r="Z4" s="18" t="s">
        <v>140</v>
      </c>
      <c r="AA4" s="79">
        <v>2015</v>
      </c>
      <c r="AB4" s="79">
        <v>2016</v>
      </c>
      <c r="AC4" s="79">
        <v>2017</v>
      </c>
      <c r="AD4" s="18" t="s">
        <v>46</v>
      </c>
      <c r="AE4" s="18" t="s">
        <v>140</v>
      </c>
      <c r="AF4" s="79">
        <v>2015</v>
      </c>
      <c r="AG4" s="79">
        <v>2016</v>
      </c>
      <c r="AH4" s="79">
        <v>2017</v>
      </c>
      <c r="AI4" s="18" t="s">
        <v>46</v>
      </c>
      <c r="AJ4" s="18" t="s">
        <v>140</v>
      </c>
    </row>
    <row r="5" spans="1:36" ht="15">
      <c r="A5" s="19" t="s">
        <v>362</v>
      </c>
      <c r="B5" s="20">
        <v>1253450758.0000012</v>
      </c>
      <c r="C5" s="20">
        <v>1291953237</v>
      </c>
      <c r="D5" s="20">
        <v>1396842520.0000005</v>
      </c>
      <c r="E5" s="152">
        <f>_xlfn.IFERROR(D5/C5*100-100," ")</f>
        <v>8.118659406246024</v>
      </c>
      <c r="F5" s="99">
        <f>D5/$D$17*100</f>
        <v>35.903385109822686</v>
      </c>
      <c r="G5" s="20">
        <v>3711936580.999994</v>
      </c>
      <c r="H5" s="20">
        <v>3851120982</v>
      </c>
      <c r="I5" s="20">
        <v>3965291299.0000434</v>
      </c>
      <c r="J5" s="152">
        <f>_xlfn.IFERROR(I5/H5*100-100," ")</f>
        <v>2.96459959408368</v>
      </c>
      <c r="K5" s="99">
        <f>I5/$I$17*100</f>
        <v>41.53635482975046</v>
      </c>
      <c r="L5" s="21">
        <v>747668062.999999</v>
      </c>
      <c r="M5" s="20">
        <v>698765550</v>
      </c>
      <c r="N5" s="21">
        <v>760125398.9999992</v>
      </c>
      <c r="O5" s="152">
        <f>_xlfn.IFERROR(N5/M5*100-100," ")</f>
        <v>8.781178322256892</v>
      </c>
      <c r="P5" s="99">
        <f>N5/$N$17*100</f>
        <v>51.75182841181834</v>
      </c>
      <c r="Q5" s="21">
        <v>5215678200.999994</v>
      </c>
      <c r="R5" s="21">
        <v>5367511912</v>
      </c>
      <c r="S5" s="20">
        <v>5646380008.000029</v>
      </c>
      <c r="T5" s="152">
        <f>_xlfn.IFERROR(S5/R5*100-100," ")</f>
        <v>5.195481641625619</v>
      </c>
      <c r="U5" s="99">
        <f>S5/$S$17*100</f>
        <v>43.86551276408831</v>
      </c>
      <c r="V5" s="21">
        <v>1846043774.0000076</v>
      </c>
      <c r="W5" s="20">
        <v>2074959278</v>
      </c>
      <c r="X5" s="21">
        <v>2215413748.000005</v>
      </c>
      <c r="Y5" s="152">
        <f>_xlfn.IFERROR(X5/W5*100-100," ")</f>
        <v>6.769022962965579</v>
      </c>
      <c r="Z5" s="99">
        <f>X5/$X$17*100</f>
        <v>47.15422180596149</v>
      </c>
      <c r="AA5" s="20">
        <v>5992578663.999963</v>
      </c>
      <c r="AB5" s="21">
        <v>6120802616</v>
      </c>
      <c r="AC5" s="21">
        <v>6454501498.000075</v>
      </c>
      <c r="AD5" s="152">
        <f>_xlfn.IFERROR(AC5/AB5*100-100," ")</f>
        <v>5.451881116502193</v>
      </c>
      <c r="AE5" s="99">
        <f>AC5/$AC$17*100</f>
        <v>36.46342090879756</v>
      </c>
      <c r="AF5" s="21">
        <v>4462392752.999979</v>
      </c>
      <c r="AG5" s="21">
        <v>4660695188</v>
      </c>
      <c r="AH5" s="21">
        <v>5008952771.999958</v>
      </c>
      <c r="AI5" s="152">
        <f>_xlfn.IFERROR(AH5/AG5*100-100," ")</f>
        <v>7.472223991318401</v>
      </c>
      <c r="AJ5" s="99">
        <f>AH5/$AH$17*100</f>
        <v>44.9530403216854</v>
      </c>
    </row>
    <row r="6" spans="1:36" ht="15">
      <c r="A6" s="19" t="s">
        <v>363</v>
      </c>
      <c r="B6" s="20">
        <v>473284258.9999998</v>
      </c>
      <c r="C6" s="20">
        <v>501503690</v>
      </c>
      <c r="D6" s="20">
        <v>531519323</v>
      </c>
      <c r="E6" s="152">
        <f>_xlfn.IFERROR(D6/C6*100-100," ")</f>
        <v>5.985127048616533</v>
      </c>
      <c r="F6" s="99">
        <f aca="true" t="shared" si="0" ref="F6:F16">D6/$D$17*100</f>
        <v>13.6617712259942</v>
      </c>
      <c r="G6" s="20">
        <v>1635485234.0000026</v>
      </c>
      <c r="H6" s="20">
        <v>1619374059</v>
      </c>
      <c r="I6" s="20">
        <v>1747991439.999994</v>
      </c>
      <c r="J6" s="152">
        <f>_xlfn.IFERROR(I6/H6*100-100," ")</f>
        <v>7.942413322306649</v>
      </c>
      <c r="K6" s="99">
        <f aca="true" t="shared" si="1" ref="K6:K16">I6/$I$17*100</f>
        <v>18.310178803134992</v>
      </c>
      <c r="L6" s="21">
        <v>240551683.9999995</v>
      </c>
      <c r="M6" s="20">
        <v>232211272</v>
      </c>
      <c r="N6" s="21">
        <v>237858972.99999934</v>
      </c>
      <c r="O6" s="152">
        <f>_xlfn.IFERROR(N6/M6*100-100," ")</f>
        <v>2.4321390393138813</v>
      </c>
      <c r="P6" s="99">
        <f aca="true" t="shared" si="2" ref="P6:P16">N6/$N$17*100</f>
        <v>16.194218444879656</v>
      </c>
      <c r="Q6" s="21">
        <v>2524676082.999989</v>
      </c>
      <c r="R6" s="21">
        <v>2629484577</v>
      </c>
      <c r="S6" s="20">
        <v>2776396481.9999876</v>
      </c>
      <c r="T6" s="152">
        <f>_xlfn.IFERROR(S6/R6*100-100," ")</f>
        <v>5.587098942698503</v>
      </c>
      <c r="U6" s="99">
        <f aca="true" t="shared" si="3" ref="U6:U16">S6/$S$17*100</f>
        <v>21.56922756647372</v>
      </c>
      <c r="V6" s="21">
        <v>611032233.9999989</v>
      </c>
      <c r="W6" s="20">
        <v>640956456</v>
      </c>
      <c r="X6" s="21">
        <v>679531488.999999</v>
      </c>
      <c r="Y6" s="152">
        <f>_xlfn.IFERROR(X6/W6*100-100," ")</f>
        <v>6.018354700837762</v>
      </c>
      <c r="Z6" s="99">
        <f aca="true" t="shared" si="4" ref="Z6:Z16">X6/$X$17*100</f>
        <v>14.46356401162911</v>
      </c>
      <c r="AA6" s="20">
        <v>2803136661.9999933</v>
      </c>
      <c r="AB6" s="21">
        <v>2843424602</v>
      </c>
      <c r="AC6" s="21">
        <v>3056248363.000004</v>
      </c>
      <c r="AD6" s="152">
        <f>_xlfn.IFERROR(AC6/AB6*100-100," ")</f>
        <v>7.484768924426845</v>
      </c>
      <c r="AE6" s="99">
        <f aca="true" t="shared" si="5" ref="AE6:AE16">AC6/$AC$17*100</f>
        <v>17.265666526907257</v>
      </c>
      <c r="AF6" s="21">
        <v>1941870013.0000021</v>
      </c>
      <c r="AG6" s="21">
        <v>1995488853</v>
      </c>
      <c r="AH6" s="21">
        <v>2130548490.9999878</v>
      </c>
      <c r="AI6" s="152">
        <f>_xlfn.IFERROR(AH6/AG6*100-100," ")</f>
        <v>6.76824818123842</v>
      </c>
      <c r="AJ6" s="99">
        <f aca="true" t="shared" si="6" ref="AJ6:AJ16">AH6/$AH$17*100</f>
        <v>19.120689809376636</v>
      </c>
    </row>
    <row r="7" spans="1:36" ht="15">
      <c r="A7" s="19" t="s">
        <v>158</v>
      </c>
      <c r="B7" s="20">
        <v>242982386.00000012</v>
      </c>
      <c r="C7" s="20">
        <v>238162104</v>
      </c>
      <c r="D7" s="20">
        <v>230418875.99999973</v>
      </c>
      <c r="E7" s="152">
        <f>_xlfn.IFERROR(D7/C7*100-100," ")</f>
        <v>-3.251242691406631</v>
      </c>
      <c r="F7" s="99">
        <f t="shared" si="0"/>
        <v>5.9225127551246555</v>
      </c>
      <c r="G7" s="20">
        <v>828145152.0000004</v>
      </c>
      <c r="H7" s="20">
        <v>912257266</v>
      </c>
      <c r="I7" s="20">
        <v>1000935796.9999948</v>
      </c>
      <c r="J7" s="152">
        <f>_xlfn.IFERROR(I7/H7*100-100," ")</f>
        <v>9.720781001704253</v>
      </c>
      <c r="K7" s="99">
        <f t="shared" si="1"/>
        <v>10.48478441835413</v>
      </c>
      <c r="L7" s="21">
        <v>124930445.00000018</v>
      </c>
      <c r="M7" s="20">
        <v>132114089</v>
      </c>
      <c r="N7" s="21">
        <v>136440867.99999994</v>
      </c>
      <c r="O7" s="152">
        <f>_xlfn.IFERROR(N7/M7*100-100," ")</f>
        <v>3.2750322336930537</v>
      </c>
      <c r="P7" s="99">
        <f t="shared" si="2"/>
        <v>9.28934146705912</v>
      </c>
      <c r="Q7" s="21">
        <v>1041134069.9999982</v>
      </c>
      <c r="R7" s="21">
        <v>1029222183</v>
      </c>
      <c r="S7" s="20">
        <v>1112159658.9999974</v>
      </c>
      <c r="T7" s="152">
        <f>_xlfn.IFERROR(S7/R7*100-100," ")</f>
        <v>8.05826743436964</v>
      </c>
      <c r="U7" s="99">
        <f t="shared" si="3"/>
        <v>8.640129365796705</v>
      </c>
      <c r="V7" s="21">
        <v>370455740.00000066</v>
      </c>
      <c r="W7" s="20">
        <v>437689477</v>
      </c>
      <c r="X7" s="21">
        <v>394753134.0000015</v>
      </c>
      <c r="Y7" s="152">
        <f>_xlfn.IFERROR(X7/W7*100-100," ")</f>
        <v>-9.809772739863817</v>
      </c>
      <c r="Z7" s="99">
        <f t="shared" si="4"/>
        <v>8.402167250265915</v>
      </c>
      <c r="AA7" s="20">
        <v>2076251558.0000038</v>
      </c>
      <c r="AB7" s="21">
        <v>1694021078</v>
      </c>
      <c r="AC7" s="21">
        <v>1869583173.9999845</v>
      </c>
      <c r="AD7" s="152">
        <f>_xlfn.IFERROR(AC7/AB7*100-100," ")</f>
        <v>10.363631142491883</v>
      </c>
      <c r="AE7" s="99">
        <f t="shared" si="5"/>
        <v>10.561837845833642</v>
      </c>
      <c r="AF7" s="21">
        <v>1062156974.9999956</v>
      </c>
      <c r="AG7" s="21">
        <v>1089797672</v>
      </c>
      <c r="AH7" s="21">
        <v>1205281375.0000029</v>
      </c>
      <c r="AI7" s="152">
        <f>_xlfn.IFERROR(AH7/AG7*100-100," ")</f>
        <v>10.596802137415736</v>
      </c>
      <c r="AJ7" s="99">
        <f t="shared" si="6"/>
        <v>10.816844301711855</v>
      </c>
    </row>
    <row r="8" spans="1:36" ht="15">
      <c r="A8" s="19" t="s">
        <v>159</v>
      </c>
      <c r="B8" s="20">
        <v>188032699.00000006</v>
      </c>
      <c r="C8" s="20">
        <v>194332433</v>
      </c>
      <c r="D8" s="20">
        <v>174618293</v>
      </c>
      <c r="E8" s="152">
        <f>_xlfn.IFERROR(D8/C8*100-100," ")</f>
        <v>-10.1445444260969</v>
      </c>
      <c r="F8" s="99">
        <f t="shared" si="0"/>
        <v>4.488256715437652</v>
      </c>
      <c r="G8" s="20">
        <v>424900304.0000005</v>
      </c>
      <c r="H8" s="20">
        <v>421120981</v>
      </c>
      <c r="I8" s="20">
        <v>455359713</v>
      </c>
      <c r="J8" s="152">
        <f>_xlfn.IFERROR(I8/H8*100-100," ")</f>
        <v>8.130379046585674</v>
      </c>
      <c r="K8" s="99">
        <f t="shared" si="1"/>
        <v>4.769884779741405</v>
      </c>
      <c r="L8" s="21">
        <v>100125756.00000001</v>
      </c>
      <c r="M8" s="20">
        <v>78607254</v>
      </c>
      <c r="N8" s="21">
        <v>63819601.00000005</v>
      </c>
      <c r="O8" s="152">
        <f>_xlfn.IFERROR(N8/M8*100-100," ")</f>
        <v>-18.81207172050553</v>
      </c>
      <c r="P8" s="99">
        <f t="shared" si="2"/>
        <v>4.345047599524714</v>
      </c>
      <c r="Q8" s="21">
        <v>492606505.9999983</v>
      </c>
      <c r="R8" s="21">
        <v>502617130</v>
      </c>
      <c r="S8" s="20">
        <v>509505419.99999833</v>
      </c>
      <c r="T8" s="152">
        <f>_xlfn.IFERROR(S8/R8*100-100," ")</f>
        <v>1.3704845276559325</v>
      </c>
      <c r="U8" s="99">
        <f t="shared" si="3"/>
        <v>3.9582381052490416</v>
      </c>
      <c r="V8" s="21">
        <v>206917445.99999994</v>
      </c>
      <c r="W8" s="20">
        <v>210027285</v>
      </c>
      <c r="X8" s="21">
        <v>221795283.0000005</v>
      </c>
      <c r="Y8" s="152">
        <f>_xlfn.IFERROR(X8/W8*100-100," ")</f>
        <v>5.603080571174601</v>
      </c>
      <c r="Z8" s="99">
        <f t="shared" si="4"/>
        <v>4.720826518089297</v>
      </c>
      <c r="AA8" s="20">
        <v>964560579.0000019</v>
      </c>
      <c r="AB8" s="21">
        <v>953461744</v>
      </c>
      <c r="AC8" s="21">
        <v>877516194.000008</v>
      </c>
      <c r="AD8" s="152">
        <f>_xlfn.IFERROR(AC8/AB8*100-100," ")</f>
        <v>-7.965243543110844</v>
      </c>
      <c r="AE8" s="99">
        <f t="shared" si="5"/>
        <v>4.95735299558342</v>
      </c>
      <c r="AF8" s="21">
        <v>389837964.0000012</v>
      </c>
      <c r="AG8" s="21">
        <v>372240541</v>
      </c>
      <c r="AH8" s="21">
        <v>382068841.9999997</v>
      </c>
      <c r="AI8" s="152">
        <f>_xlfn.IFERROR(AH8/AG8*100-100," ")</f>
        <v>2.640309132797995</v>
      </c>
      <c r="AJ8" s="99">
        <f t="shared" si="6"/>
        <v>3.4288915950844547</v>
      </c>
    </row>
    <row r="9" spans="1:36" ht="15">
      <c r="A9" s="19" t="s">
        <v>160</v>
      </c>
      <c r="B9" s="20">
        <v>38733427.00000001</v>
      </c>
      <c r="C9" s="20">
        <v>41061604</v>
      </c>
      <c r="D9" s="20">
        <v>37477808.00000002</v>
      </c>
      <c r="E9" s="152">
        <f>_xlfn.IFERROR(D9/C9*100-100," ")</f>
        <v>-8.727851936811774</v>
      </c>
      <c r="F9" s="99">
        <f t="shared" si="0"/>
        <v>0.9633012701360163</v>
      </c>
      <c r="G9" s="20">
        <v>251863684.0000001</v>
      </c>
      <c r="H9" s="20">
        <v>212971775</v>
      </c>
      <c r="I9" s="20">
        <v>257210348</v>
      </c>
      <c r="J9" s="152">
        <f>_xlfn.IFERROR(I9/H9*100-100," ")</f>
        <v>20.772035637116687</v>
      </c>
      <c r="K9" s="99">
        <f t="shared" si="1"/>
        <v>2.694273755652139</v>
      </c>
      <c r="L9" s="21">
        <v>21342358.999999993</v>
      </c>
      <c r="M9" s="20">
        <v>19587221</v>
      </c>
      <c r="N9" s="21">
        <v>21416668</v>
      </c>
      <c r="O9" s="152">
        <f>_xlfn.IFERROR(N9/M9*100-100," ")</f>
        <v>9.340002851859381</v>
      </c>
      <c r="P9" s="99">
        <f t="shared" si="2"/>
        <v>1.4581169487916055</v>
      </c>
      <c r="Q9" s="21">
        <v>287552340.0000004</v>
      </c>
      <c r="R9" s="21">
        <v>229441683</v>
      </c>
      <c r="S9" s="20">
        <v>240114000.0000007</v>
      </c>
      <c r="T9" s="152">
        <f>_xlfn.IFERROR(S9/R9*100-100," ")</f>
        <v>4.651429008215871</v>
      </c>
      <c r="U9" s="99">
        <f t="shared" si="3"/>
        <v>1.8653940607810886</v>
      </c>
      <c r="V9" s="21">
        <v>72224640.00000001</v>
      </c>
      <c r="W9" s="20">
        <v>65219541</v>
      </c>
      <c r="X9" s="21">
        <v>48503525.00000006</v>
      </c>
      <c r="Y9" s="152">
        <f>_xlfn.IFERROR(X9/W9*100-100," ")</f>
        <v>-25.630379704757416</v>
      </c>
      <c r="Z9" s="99">
        <f t="shared" si="4"/>
        <v>1.0323787050097315</v>
      </c>
      <c r="AA9" s="20">
        <v>445605845.9999992</v>
      </c>
      <c r="AB9" s="21">
        <v>447983657</v>
      </c>
      <c r="AC9" s="21">
        <v>422874670.0000011</v>
      </c>
      <c r="AD9" s="152">
        <f>_xlfn.IFERROR(AC9/AB9*100-100," ")</f>
        <v>-5.604889064066668</v>
      </c>
      <c r="AE9" s="99">
        <f t="shared" si="5"/>
        <v>2.3889462398694334</v>
      </c>
      <c r="AF9" s="21">
        <v>248889077.00000012</v>
      </c>
      <c r="AG9" s="21">
        <v>231405520</v>
      </c>
      <c r="AH9" s="21">
        <v>217919954.9999996</v>
      </c>
      <c r="AI9" s="152">
        <f>_xlfn.IFERROR(AH9/AG9*100-100," ")</f>
        <v>-5.827676453007854</v>
      </c>
      <c r="AJ9" s="99">
        <f t="shared" si="6"/>
        <v>1.9557310619448047</v>
      </c>
    </row>
    <row r="10" spans="1:36" ht="15">
      <c r="A10" s="19" t="s">
        <v>161</v>
      </c>
      <c r="B10" s="20">
        <v>39150486.00000001</v>
      </c>
      <c r="C10" s="20">
        <v>39443022</v>
      </c>
      <c r="D10" s="20">
        <v>40620594</v>
      </c>
      <c r="E10" s="152">
        <f>_xlfn.IFERROR(D10/C10*100-100," ")</f>
        <v>2.9855014658866708</v>
      </c>
      <c r="F10" s="99">
        <f t="shared" si="0"/>
        <v>1.0440810677582697</v>
      </c>
      <c r="G10" s="20">
        <v>208673435.0000001</v>
      </c>
      <c r="H10" s="20">
        <v>188698706</v>
      </c>
      <c r="I10" s="20">
        <v>184495833.00000012</v>
      </c>
      <c r="J10" s="152">
        <f>_xlfn.IFERROR(I10/H10*100-100," ")</f>
        <v>-2.2272929629946105</v>
      </c>
      <c r="K10" s="99">
        <f t="shared" si="1"/>
        <v>1.9325905226763278</v>
      </c>
      <c r="L10" s="21">
        <v>16890271.999999996</v>
      </c>
      <c r="M10" s="20">
        <v>12207674</v>
      </c>
      <c r="N10" s="21">
        <v>9620798.999999998</v>
      </c>
      <c r="O10" s="152">
        <f>_xlfn.IFERROR(N10/M10*100-100," ")</f>
        <v>-21.19056423033578</v>
      </c>
      <c r="P10" s="99">
        <f t="shared" si="2"/>
        <v>0.6550155272901147</v>
      </c>
      <c r="Q10" s="21">
        <v>142370465.00000012</v>
      </c>
      <c r="R10" s="21">
        <v>137243927</v>
      </c>
      <c r="S10" s="20">
        <v>136821652.99999958</v>
      </c>
      <c r="T10" s="152">
        <f>_xlfn.IFERROR(S10/R10*100-100," ")</f>
        <v>-0.307681373763387</v>
      </c>
      <c r="U10" s="99">
        <f t="shared" si="3"/>
        <v>1.0629380164940383</v>
      </c>
      <c r="V10" s="21">
        <v>42167578.99999995</v>
      </c>
      <c r="W10" s="20">
        <v>44952233</v>
      </c>
      <c r="X10" s="21">
        <v>38627939.00000003</v>
      </c>
      <c r="Y10" s="152">
        <f>_xlfn.IFERROR(X10/W10*100-100," ")</f>
        <v>-14.068920669636071</v>
      </c>
      <c r="Z10" s="99">
        <f t="shared" si="4"/>
        <v>0.8221806897955332</v>
      </c>
      <c r="AA10" s="20">
        <v>221145674.99999976</v>
      </c>
      <c r="AB10" s="21">
        <v>205015102</v>
      </c>
      <c r="AC10" s="21">
        <v>225063364.99999976</v>
      </c>
      <c r="AD10" s="152">
        <f>_xlfn.IFERROR(AC10/AB10*100-100," ")</f>
        <v>9.778920091457337</v>
      </c>
      <c r="AE10" s="99">
        <f t="shared" si="5"/>
        <v>1.2714506630276765</v>
      </c>
      <c r="AF10" s="21">
        <v>110536794.99999978</v>
      </c>
      <c r="AG10" s="21">
        <v>128370708</v>
      </c>
      <c r="AH10" s="21">
        <v>133702151.0000001</v>
      </c>
      <c r="AI10" s="152">
        <f>_xlfn.IFERROR(AH10/AG10*100-100," ")</f>
        <v>4.153161638712859</v>
      </c>
      <c r="AJ10" s="99">
        <f t="shared" si="6"/>
        <v>1.1999151236954655</v>
      </c>
    </row>
    <row r="11" spans="1:36" ht="15">
      <c r="A11" s="19" t="s">
        <v>162</v>
      </c>
      <c r="B11" s="20">
        <v>835512683</v>
      </c>
      <c r="C11" s="20">
        <v>867164873</v>
      </c>
      <c r="D11" s="20">
        <v>838438937.9999999</v>
      </c>
      <c r="E11" s="152">
        <f>_xlfn.IFERROR(D11/C11*100-100," ")</f>
        <v>-3.312626686620888</v>
      </c>
      <c r="F11" s="99">
        <f t="shared" si="0"/>
        <v>21.55060119596354</v>
      </c>
      <c r="G11" s="20">
        <v>672534640.9999986</v>
      </c>
      <c r="H11" s="20">
        <v>762507216</v>
      </c>
      <c r="I11" s="20">
        <v>693147759.999999</v>
      </c>
      <c r="J11" s="152">
        <f>_xlfn.IFERROR(I11/H11*100-100," ")</f>
        <v>-9.096236015161992</v>
      </c>
      <c r="K11" s="99">
        <f t="shared" si="1"/>
        <v>7.260710282764615</v>
      </c>
      <c r="L11" s="21">
        <v>34373447.99999999</v>
      </c>
      <c r="M11" s="20">
        <v>47661307</v>
      </c>
      <c r="N11" s="21">
        <v>105760889.00000006</v>
      </c>
      <c r="O11" s="152">
        <f>_xlfn.IFERROR(N11/M11*100-100," ")</f>
        <v>121.90094157510214</v>
      </c>
      <c r="P11" s="99">
        <f t="shared" si="2"/>
        <v>7.2005479456546535</v>
      </c>
      <c r="Q11" s="21">
        <v>864460382.0000001</v>
      </c>
      <c r="R11" s="21">
        <v>897347485</v>
      </c>
      <c r="S11" s="20">
        <v>977406149.9999983</v>
      </c>
      <c r="T11" s="152">
        <f>_xlfn.IFERROR(S11/R11*100-100," ")</f>
        <v>8.921701608156667</v>
      </c>
      <c r="U11" s="99">
        <f t="shared" si="3"/>
        <v>7.593258315553868</v>
      </c>
      <c r="V11" s="21">
        <v>443185322.0000004</v>
      </c>
      <c r="W11" s="20">
        <v>446283802</v>
      </c>
      <c r="X11" s="21">
        <v>437025539.9999996</v>
      </c>
      <c r="Y11" s="152">
        <f>_xlfn.IFERROR(X11/W11*100-100," ")</f>
        <v>-2.0745234217576183</v>
      </c>
      <c r="Z11" s="99">
        <f t="shared" si="4"/>
        <v>9.30191900570892</v>
      </c>
      <c r="AA11" s="20">
        <v>1603282353.9999995</v>
      </c>
      <c r="AB11" s="21">
        <v>1566643800</v>
      </c>
      <c r="AC11" s="21">
        <v>1732887348.999995</v>
      </c>
      <c r="AD11" s="152">
        <f>_xlfn.IFERROR(AC11/AB11*100-100," ")</f>
        <v>10.611445243647282</v>
      </c>
      <c r="AE11" s="99">
        <f t="shared" si="5"/>
        <v>9.789602003143953</v>
      </c>
      <c r="AF11" s="21">
        <v>742575444.9999995</v>
      </c>
      <c r="AG11" s="21">
        <v>803496297</v>
      </c>
      <c r="AH11" s="21">
        <v>840664302.9999981</v>
      </c>
      <c r="AI11" s="152">
        <f>_xlfn.IFERROR(AH11/AG11*100-100," ")</f>
        <v>4.6257843550457665</v>
      </c>
      <c r="AJ11" s="99">
        <f t="shared" si="6"/>
        <v>7.544574291258817</v>
      </c>
    </row>
    <row r="12" spans="1:36" ht="15">
      <c r="A12" s="19" t="s">
        <v>361</v>
      </c>
      <c r="B12" s="20">
        <v>176521016.00000006</v>
      </c>
      <c r="C12" s="20">
        <v>180226458</v>
      </c>
      <c r="D12" s="20">
        <v>206358602.00000018</v>
      </c>
      <c r="E12" s="152">
        <f>_xlfn.IFERROR(D12/C12*100-100," ")</f>
        <v>14.499615811125906</v>
      </c>
      <c r="F12" s="99">
        <f t="shared" si="0"/>
        <v>5.3040856447659035</v>
      </c>
      <c r="G12" s="20">
        <v>320402300</v>
      </c>
      <c r="H12" s="20">
        <v>323267599</v>
      </c>
      <c r="I12" s="20">
        <v>340023384.0000006</v>
      </c>
      <c r="J12" s="152">
        <f>_xlfn.IFERROR(I12/H12*100-100," ")</f>
        <v>5.183255312884171</v>
      </c>
      <c r="K12" s="99">
        <f t="shared" si="1"/>
        <v>3.5617388139423967</v>
      </c>
      <c r="L12" s="21">
        <v>25038757</v>
      </c>
      <c r="M12" s="20">
        <v>39084755</v>
      </c>
      <c r="N12" s="21">
        <v>33285414.99999999</v>
      </c>
      <c r="O12" s="152">
        <f>_xlfn.IFERROR(N12/M12*100-100," ")</f>
        <v>-14.837856857488333</v>
      </c>
      <c r="P12" s="99">
        <f t="shared" si="2"/>
        <v>2.2661801433846906</v>
      </c>
      <c r="Q12" s="21">
        <v>263000801.0000003</v>
      </c>
      <c r="R12" s="21">
        <v>286030253</v>
      </c>
      <c r="S12" s="20">
        <v>287660474.9999989</v>
      </c>
      <c r="T12" s="152">
        <f>_xlfn.IFERROR(S12/R12*100-100," ")</f>
        <v>0.5699474034304188</v>
      </c>
      <c r="U12" s="99">
        <f t="shared" si="3"/>
        <v>2.234772406383898</v>
      </c>
      <c r="V12" s="21">
        <v>248007840.0000002</v>
      </c>
      <c r="W12" s="20">
        <v>170121758</v>
      </c>
      <c r="X12" s="21">
        <v>97970273.99999993</v>
      </c>
      <c r="Y12" s="152">
        <f>_xlfn.IFERROR(X12/W12*100-100," ")</f>
        <v>-42.41167317351615</v>
      </c>
      <c r="Z12" s="99">
        <f t="shared" si="4"/>
        <v>2.0852592590243364</v>
      </c>
      <c r="AA12" s="20">
        <v>582493443.9999988</v>
      </c>
      <c r="AB12" s="21">
        <v>532030659</v>
      </c>
      <c r="AC12" s="21">
        <v>575956526.9999979</v>
      </c>
      <c r="AD12" s="152">
        <f>_xlfn.IFERROR(AC12/AB12*100-100," ")</f>
        <v>8.25626629911902</v>
      </c>
      <c r="AE12" s="99">
        <f t="shared" si="5"/>
        <v>3.2537517073436897</v>
      </c>
      <c r="AF12" s="21">
        <v>328114898.0000003</v>
      </c>
      <c r="AG12" s="21">
        <v>280163513</v>
      </c>
      <c r="AH12" s="21">
        <v>304715987.00000006</v>
      </c>
      <c r="AI12" s="152">
        <f>_xlfn.IFERROR(AH12/AG12*100-100," ")</f>
        <v>8.763622977557418</v>
      </c>
      <c r="AJ12" s="99">
        <f t="shared" si="6"/>
        <v>2.7346854070664177</v>
      </c>
    </row>
    <row r="13" spans="1:36" ht="15">
      <c r="A13" s="19" t="s">
        <v>163</v>
      </c>
      <c r="B13" s="20">
        <v>32884227</v>
      </c>
      <c r="C13" s="20">
        <v>34799659</v>
      </c>
      <c r="D13" s="20">
        <v>27562648.99999999</v>
      </c>
      <c r="E13" s="152">
        <f>_xlfn.IFERROR(D13/C13*100-100," ")</f>
        <v>-20.79620952607614</v>
      </c>
      <c r="F13" s="99">
        <f t="shared" si="0"/>
        <v>0.708449512042251</v>
      </c>
      <c r="G13" s="20">
        <v>130163967.99999999</v>
      </c>
      <c r="H13" s="20">
        <v>181449717</v>
      </c>
      <c r="I13" s="20">
        <v>166802345.00000003</v>
      </c>
      <c r="J13" s="152">
        <f>_xlfn.IFERROR(I13/H13*100-100," ")</f>
        <v>-8.072413802662453</v>
      </c>
      <c r="K13" s="99">
        <f t="shared" si="1"/>
        <v>1.7472515550374896</v>
      </c>
      <c r="L13" s="21">
        <v>32843909.99999999</v>
      </c>
      <c r="M13" s="20">
        <v>22387778</v>
      </c>
      <c r="N13" s="21">
        <v>21616261.000000015</v>
      </c>
      <c r="O13" s="152">
        <f>_xlfn.IFERROR(N13/M13*100-100," ")</f>
        <v>-3.4461526284564172</v>
      </c>
      <c r="P13" s="99">
        <f t="shared" si="2"/>
        <v>1.4717058943810961</v>
      </c>
      <c r="Q13" s="21">
        <v>100612597.00000003</v>
      </c>
      <c r="R13" s="21">
        <v>120682463</v>
      </c>
      <c r="S13" s="20">
        <v>119659027</v>
      </c>
      <c r="T13" s="152">
        <f>_xlfn.IFERROR(S13/R13*100-100," ")</f>
        <v>-0.848040365235164</v>
      </c>
      <c r="U13" s="99">
        <f t="shared" si="3"/>
        <v>0.929605263685763</v>
      </c>
      <c r="V13" s="21">
        <v>72458683.00000016</v>
      </c>
      <c r="W13" s="20">
        <v>44625152</v>
      </c>
      <c r="X13" s="21">
        <v>75122637.00000007</v>
      </c>
      <c r="Y13" s="152">
        <f>_xlfn.IFERROR(X13/W13*100-100," ")</f>
        <v>68.34147029908172</v>
      </c>
      <c r="Z13" s="99">
        <f t="shared" si="4"/>
        <v>1.598956172834369</v>
      </c>
      <c r="AA13" s="20">
        <v>301362528.0000003</v>
      </c>
      <c r="AB13" s="21">
        <v>312625708</v>
      </c>
      <c r="AC13" s="21">
        <v>329353074.00000125</v>
      </c>
      <c r="AD13" s="152">
        <f>_xlfn.IFERROR(AC13/AB13*100-100," ")</f>
        <v>5.350604755767961</v>
      </c>
      <c r="AE13" s="99">
        <f t="shared" si="5"/>
        <v>1.8606146065020641</v>
      </c>
      <c r="AF13" s="21">
        <v>167477080.99999976</v>
      </c>
      <c r="AG13" s="21">
        <v>196543017</v>
      </c>
      <c r="AH13" s="21">
        <v>225487016.99999985</v>
      </c>
      <c r="AI13" s="152">
        <f>_xlfn.IFERROR(AH13/AG13*100-100," ")</f>
        <v>14.726547115128426</v>
      </c>
      <c r="AJ13" s="99">
        <f t="shared" si="6"/>
        <v>2.023641952441559</v>
      </c>
    </row>
    <row r="14" spans="1:36" ht="15">
      <c r="A14" s="19" t="s">
        <v>164</v>
      </c>
      <c r="B14" s="20">
        <v>457020559.99999994</v>
      </c>
      <c r="C14" s="20">
        <v>435763179</v>
      </c>
      <c r="D14" s="20">
        <v>383015142.0000001</v>
      </c>
      <c r="E14" s="152">
        <f>_xlfn.IFERROR(D14/C14*100-100," ")</f>
        <v>-12.104748529016916</v>
      </c>
      <c r="F14" s="99">
        <f t="shared" si="0"/>
        <v>9.844731921619497</v>
      </c>
      <c r="G14" s="20">
        <v>464081381.9999999</v>
      </c>
      <c r="H14" s="20">
        <v>534966810</v>
      </c>
      <c r="I14" s="20">
        <v>614744840.0000002</v>
      </c>
      <c r="J14" s="152">
        <f>_xlfn.IFERROR(I14/H14*100-100," ")</f>
        <v>14.912706453695733</v>
      </c>
      <c r="K14" s="99">
        <f t="shared" si="1"/>
        <v>6.439441110023202</v>
      </c>
      <c r="L14" s="21">
        <v>83516094.00000003</v>
      </c>
      <c r="M14" s="20">
        <v>64049453</v>
      </c>
      <c r="N14" s="21">
        <v>65259676.99999999</v>
      </c>
      <c r="O14" s="152">
        <f>_xlfn.IFERROR(N14/M14*100-100," ")</f>
        <v>1.8895149658811192</v>
      </c>
      <c r="P14" s="99">
        <f t="shared" si="2"/>
        <v>4.443092693334262</v>
      </c>
      <c r="Q14" s="21">
        <v>845383430.0000027</v>
      </c>
      <c r="R14" s="21">
        <v>841403292</v>
      </c>
      <c r="S14" s="20">
        <v>904064047.9999954</v>
      </c>
      <c r="T14" s="152">
        <f>_xlfn.IFERROR(S14/R14*100-100," ")</f>
        <v>7.447172669250193</v>
      </c>
      <c r="U14" s="99">
        <f t="shared" si="3"/>
        <v>7.0234792877753724</v>
      </c>
      <c r="V14" s="21">
        <v>391367915.00000143</v>
      </c>
      <c r="W14" s="20">
        <v>388690597</v>
      </c>
      <c r="X14" s="21">
        <v>409590541.9999993</v>
      </c>
      <c r="Y14" s="152">
        <f>_xlfn.IFERROR(X14/W14*100-100," ")</f>
        <v>5.377013275162739</v>
      </c>
      <c r="Z14" s="99">
        <f t="shared" si="4"/>
        <v>8.717975721026313</v>
      </c>
      <c r="AA14" s="20">
        <v>1957482305.0000038</v>
      </c>
      <c r="AB14" s="21">
        <v>1912070872</v>
      </c>
      <c r="AC14" s="21">
        <v>1977310716.9999905</v>
      </c>
      <c r="AD14" s="152">
        <f>_xlfn.IFERROR(AC14/AB14*100-100," ")</f>
        <v>3.411999312125417</v>
      </c>
      <c r="AE14" s="99">
        <f t="shared" si="5"/>
        <v>11.170423147904907</v>
      </c>
      <c r="AF14" s="21">
        <v>587094637.0000026</v>
      </c>
      <c r="AG14" s="21">
        <v>584796801</v>
      </c>
      <c r="AH14" s="21">
        <v>590939503.0000005</v>
      </c>
      <c r="AI14" s="152">
        <f>_xlfn.IFERROR(AH14/AG14*100-100," ")</f>
        <v>1.0503993847942468</v>
      </c>
      <c r="AJ14" s="99">
        <f t="shared" si="6"/>
        <v>5.303409418138545</v>
      </c>
    </row>
    <row r="15" spans="1:36" ht="15">
      <c r="A15" s="19" t="s">
        <v>167</v>
      </c>
      <c r="B15" s="20">
        <v>43910433</v>
      </c>
      <c r="C15" s="20">
        <v>32228207</v>
      </c>
      <c r="D15" s="20">
        <v>23435614.000000015</v>
      </c>
      <c r="E15" s="152">
        <f>_xlfn.IFERROR(D15/C15*100-100," ")</f>
        <v>-27.28229032412503</v>
      </c>
      <c r="F15" s="99">
        <f t="shared" si="0"/>
        <v>0.6023713215195885</v>
      </c>
      <c r="G15" s="20">
        <v>89118962.9999999</v>
      </c>
      <c r="H15" s="20">
        <v>111413892</v>
      </c>
      <c r="I15" s="20">
        <v>115554016</v>
      </c>
      <c r="J15" s="152">
        <f>_xlfn.IFERROR(I15/H15*100-100," ")</f>
        <v>3.7159854356402917</v>
      </c>
      <c r="K15" s="99">
        <f t="shared" si="1"/>
        <v>1.2104262331973026</v>
      </c>
      <c r="L15" s="21">
        <v>7663098.000000004</v>
      </c>
      <c r="M15" s="20">
        <v>9800772</v>
      </c>
      <c r="N15" s="21">
        <v>13512904.999999993</v>
      </c>
      <c r="O15" s="152">
        <f>_xlfn.IFERROR(N15/M15*100-100," ")</f>
        <v>37.875924467990814</v>
      </c>
      <c r="P15" s="99">
        <f t="shared" si="2"/>
        <v>0.9200028598244517</v>
      </c>
      <c r="Q15" s="21">
        <v>138877661.00000027</v>
      </c>
      <c r="R15" s="21">
        <v>136377967</v>
      </c>
      <c r="S15" s="20">
        <v>158498040.00000003</v>
      </c>
      <c r="T15" s="152">
        <f>_xlfn.IFERROR(S15/R15*100-100," ")</f>
        <v>16.219682318625587</v>
      </c>
      <c r="U15" s="99">
        <f t="shared" si="3"/>
        <v>1.231337208415347</v>
      </c>
      <c r="V15" s="21">
        <v>48932481.000000015</v>
      </c>
      <c r="W15" s="20">
        <v>48066191</v>
      </c>
      <c r="X15" s="21">
        <v>58196903.99999999</v>
      </c>
      <c r="Y15" s="152">
        <f>_xlfn.IFERROR(X15/W15*100-100," ")</f>
        <v>21.076587907704166</v>
      </c>
      <c r="Z15" s="99">
        <f t="shared" si="4"/>
        <v>1.238698514944957</v>
      </c>
      <c r="AA15" s="20">
        <v>158183121.99999952</v>
      </c>
      <c r="AB15" s="21">
        <v>172515516</v>
      </c>
      <c r="AC15" s="21">
        <v>172718274.9999998</v>
      </c>
      <c r="AD15" s="152">
        <f>_xlfn.IFERROR(AC15/AB15*100-100," ")</f>
        <v>0.1175308776282975</v>
      </c>
      <c r="AE15" s="99">
        <f t="shared" si="5"/>
        <v>0.97573750070673</v>
      </c>
      <c r="AF15" s="21">
        <v>97931572.00000003</v>
      </c>
      <c r="AG15" s="21">
        <v>92273731</v>
      </c>
      <c r="AH15" s="21">
        <v>96800587.99999985</v>
      </c>
      <c r="AI15" s="152">
        <f>_xlfn.IFERROR(AH15/AG15*100-100," ")</f>
        <v>4.905900033455723</v>
      </c>
      <c r="AJ15" s="99">
        <f t="shared" si="6"/>
        <v>0.868740619766196</v>
      </c>
    </row>
    <row r="16" spans="1:36" s="17" customFormat="1" ht="15" customHeight="1">
      <c r="A16" s="19" t="s">
        <v>166</v>
      </c>
      <c r="B16" s="20">
        <v>189599</v>
      </c>
      <c r="C16" s="20">
        <v>242497</v>
      </c>
      <c r="D16" s="20">
        <v>251029.00000000003</v>
      </c>
      <c r="E16" s="152">
        <f>_xlfn.IFERROR(D16/C16*100-100," ")</f>
        <v>3.5183940419881736</v>
      </c>
      <c r="F16" s="99">
        <f t="shared" si="0"/>
        <v>0.006452259815754805</v>
      </c>
      <c r="G16" s="20">
        <v>5508168.999999998</v>
      </c>
      <c r="H16" s="20">
        <v>5545544</v>
      </c>
      <c r="I16" s="20">
        <v>4999043.999999998</v>
      </c>
      <c r="J16" s="152">
        <f>_xlfn.IFERROR(I16/H16*100-100," ")</f>
        <v>-9.854759064214463</v>
      </c>
      <c r="K16" s="99">
        <f t="shared" si="1"/>
        <v>0.05236489572554168</v>
      </c>
      <c r="L16" s="21">
        <v>88132</v>
      </c>
      <c r="M16" s="20">
        <v>200512</v>
      </c>
      <c r="N16" s="21">
        <v>72001</v>
      </c>
      <c r="O16" s="152">
        <f>_xlfn.IFERROR(N16/M16*100-100," ")</f>
        <v>-64.0914259495691</v>
      </c>
      <c r="P16" s="99">
        <f t="shared" si="2"/>
        <v>0.0049020640573008084</v>
      </c>
      <c r="Q16" s="21">
        <v>3141809.0000000005</v>
      </c>
      <c r="R16" s="21">
        <v>6321617</v>
      </c>
      <c r="S16" s="20">
        <v>3360582</v>
      </c>
      <c r="T16" s="152">
        <f>_xlfn.IFERROR(S16/R16*100-100," ")</f>
        <v>-46.83983544083736</v>
      </c>
      <c r="U16" s="99">
        <f t="shared" si="3"/>
        <v>0.026107639302863698</v>
      </c>
      <c r="V16" s="21">
        <v>33342639.000000007</v>
      </c>
      <c r="W16" s="20">
        <v>23758119</v>
      </c>
      <c r="X16" s="21">
        <v>21698885.000000004</v>
      </c>
      <c r="Y16" s="152">
        <f>_xlfn.IFERROR(X16/W16*100-100," ")</f>
        <v>-8.66749594107175</v>
      </c>
      <c r="Z16" s="99">
        <f t="shared" si="4"/>
        <v>0.4618523457100297</v>
      </c>
      <c r="AA16" s="20">
        <v>4164804</v>
      </c>
      <c r="AB16" s="21">
        <v>5382830</v>
      </c>
      <c r="AC16" s="21">
        <v>7292203.999999999</v>
      </c>
      <c r="AD16" s="152">
        <f>_xlfn.IFERROR(AC16/AB16*100-100," ")</f>
        <v>35.47156421436307</v>
      </c>
      <c r="AE16" s="99">
        <f t="shared" si="5"/>
        <v>0.04119585437964586</v>
      </c>
      <c r="AF16" s="21">
        <v>2299997</v>
      </c>
      <c r="AG16" s="21">
        <v>1994531</v>
      </c>
      <c r="AH16" s="21">
        <v>5553054</v>
      </c>
      <c r="AI16" s="152">
        <f>_xlfn.IFERROR(AH16/AG16*100-100," ")</f>
        <v>178.41402314629352</v>
      </c>
      <c r="AJ16" s="99">
        <f t="shared" si="6"/>
        <v>0.04983609782985163</v>
      </c>
    </row>
    <row r="17" spans="1:36" ht="15">
      <c r="A17" s="74" t="s">
        <v>165</v>
      </c>
      <c r="B17" s="14">
        <f>SUM(B5:B16)</f>
        <v>3781672533.000001</v>
      </c>
      <c r="C17" s="14">
        <f>SUM(C5:C16)</f>
        <v>3856880963</v>
      </c>
      <c r="D17" s="14">
        <f>SUM(D5:D16)</f>
        <v>3890559388</v>
      </c>
      <c r="E17" s="153">
        <f>_xlfn.IFERROR(D17/C17*100-100," ")</f>
        <v>0.8732036410530952</v>
      </c>
      <c r="F17" s="14"/>
      <c r="G17" s="14">
        <f>SUM(G5:G16)</f>
        <v>8742813812.999994</v>
      </c>
      <c r="H17" s="14">
        <f>SUM(H5:H16)</f>
        <v>9124694547</v>
      </c>
      <c r="I17" s="14">
        <f>SUM(I5:I16)</f>
        <v>9546555819.000032</v>
      </c>
      <c r="J17" s="153">
        <f>_xlfn.IFERROR(I17/H17*100-100," ")</f>
        <v>4.623291988866967</v>
      </c>
      <c r="K17" s="14"/>
      <c r="L17" s="14">
        <f>SUM(L5:L16)</f>
        <v>1435032017.9999988</v>
      </c>
      <c r="M17" s="14">
        <f>SUM(M5:M16)</f>
        <v>1356677637</v>
      </c>
      <c r="N17" s="14">
        <f>SUM(N5:N16)</f>
        <v>1468789455.9999986</v>
      </c>
      <c r="O17" s="153">
        <f>_xlfn.IFERROR(N17/M17*100-100," ")</f>
        <v>8.263703619963067</v>
      </c>
      <c r="P17" s="14"/>
      <c r="Q17" s="14">
        <f>SUM(Q5:Q16)</f>
        <v>11919494344.99998</v>
      </c>
      <c r="R17" s="14">
        <f>SUM(R5:R16)</f>
        <v>12183684489</v>
      </c>
      <c r="S17" s="14">
        <f>SUM(S5:S16)</f>
        <v>12872025544.000004</v>
      </c>
      <c r="T17" s="153">
        <f>_xlfn.IFERROR(S17/R17*100-100," ")</f>
        <v>5.649695341515695</v>
      </c>
      <c r="U17" s="14"/>
      <c r="V17" s="14">
        <f>SUM(V5:V16)</f>
        <v>4386136293.00001</v>
      </c>
      <c r="W17" s="14">
        <f>SUM(W5:W16)</f>
        <v>4595349889</v>
      </c>
      <c r="X17" s="14">
        <f>SUM(X5:X16)</f>
        <v>4698229900.000005</v>
      </c>
      <c r="Y17" s="153">
        <f>_xlfn.IFERROR(X17/W17*100-100," ")</f>
        <v>2.2387851520571047</v>
      </c>
      <c r="Z17" s="14"/>
      <c r="AA17" s="14">
        <f>SUM(AA5:AA16)</f>
        <v>17110247540.999964</v>
      </c>
      <c r="AB17" s="14">
        <f>SUM(AB5:AB16)</f>
        <v>16765978184</v>
      </c>
      <c r="AC17" s="14">
        <f>SUM(AC5:AC16)</f>
        <v>17701305410.00006</v>
      </c>
      <c r="AD17" s="153">
        <f>_xlfn.IFERROR(AC17/AB17*100-100," ")</f>
        <v>5.578721478312886</v>
      </c>
      <c r="AE17" s="14"/>
      <c r="AF17" s="14">
        <f>SUM(AF5:AF16)</f>
        <v>10141177206.999979</v>
      </c>
      <c r="AG17" s="14">
        <f>SUM(AG5:AG16)</f>
        <v>10437266372</v>
      </c>
      <c r="AH17" s="14">
        <f>SUM(AH5:AH16)</f>
        <v>11142634037.999947</v>
      </c>
      <c r="AI17" s="153">
        <f>_xlfn.IFERROR(AH17/AG17*100-100," ")</f>
        <v>6.758164837990847</v>
      </c>
      <c r="AJ17" s="14"/>
    </row>
    <row r="18" ht="15">
      <c r="A18" s="16" t="s">
        <v>47</v>
      </c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59" customWidth="1"/>
    <col min="2" max="2" width="18.7109375" style="50" customWidth="1"/>
    <col min="3" max="3" width="16.140625" style="50" bestFit="1" customWidth="1"/>
    <col min="4" max="5" width="16.140625" style="60" bestFit="1" customWidth="1"/>
    <col min="6" max="6" width="11.7109375" style="61" bestFit="1" customWidth="1"/>
    <col min="7" max="7" width="3.7109375" style="111" customWidth="1"/>
    <col min="8" max="8" width="5.28125" style="59" bestFit="1" customWidth="1"/>
    <col min="9" max="9" width="18.00390625" style="50" customWidth="1"/>
    <col min="10" max="10" width="16.140625" style="50" bestFit="1" customWidth="1"/>
    <col min="11" max="12" width="16.140625" style="60" bestFit="1" customWidth="1"/>
    <col min="13" max="13" width="9.140625" style="61" customWidth="1"/>
    <col min="14" max="16384" width="9.140625" style="50" customWidth="1"/>
  </cols>
  <sheetData>
    <row r="1" spans="1:17" s="39" customFormat="1" ht="15" customHeight="1">
      <c r="A1" s="33" t="s">
        <v>141</v>
      </c>
      <c r="B1" s="34"/>
      <c r="C1" s="34"/>
      <c r="D1" s="35"/>
      <c r="E1" s="36"/>
      <c r="F1" s="37"/>
      <c r="G1" s="37"/>
      <c r="H1" s="38"/>
      <c r="K1" s="40"/>
      <c r="L1" s="40"/>
      <c r="M1" s="41"/>
      <c r="Q1" s="73" t="s">
        <v>118</v>
      </c>
    </row>
    <row r="2" spans="1:13" s="39" customFormat="1" ht="15" customHeight="1">
      <c r="A2" s="214" t="s">
        <v>379</v>
      </c>
      <c r="B2" s="214"/>
      <c r="C2" s="34"/>
      <c r="D2" s="35"/>
      <c r="E2" s="36"/>
      <c r="F2" s="37"/>
      <c r="G2" s="37"/>
      <c r="H2" s="38"/>
      <c r="K2" s="40"/>
      <c r="L2" s="40"/>
      <c r="M2" s="41"/>
    </row>
    <row r="3" spans="3:13" s="39" customFormat="1" ht="15" customHeight="1">
      <c r="C3" s="34"/>
      <c r="D3" s="35"/>
      <c r="E3" s="36"/>
      <c r="F3" s="37"/>
      <c r="G3" s="37"/>
      <c r="H3" s="38"/>
      <c r="K3" s="40"/>
      <c r="L3" s="40"/>
      <c r="M3" s="41"/>
    </row>
    <row r="4" spans="1:13" s="39" customFormat="1" ht="15" customHeight="1">
      <c r="A4" s="212" t="s">
        <v>88</v>
      </c>
      <c r="B4" s="212" t="s">
        <v>50</v>
      </c>
      <c r="C4" s="180" t="s">
        <v>16</v>
      </c>
      <c r="D4" s="180"/>
      <c r="E4" s="180"/>
      <c r="F4" s="181"/>
      <c r="G4" s="107"/>
      <c r="H4" s="212" t="s">
        <v>88</v>
      </c>
      <c r="I4" s="212" t="s">
        <v>50</v>
      </c>
      <c r="J4" s="209" t="s">
        <v>17</v>
      </c>
      <c r="K4" s="210"/>
      <c r="L4" s="210"/>
      <c r="M4" s="211"/>
    </row>
    <row r="5" spans="1:13" s="39" customFormat="1" ht="29.25" customHeight="1">
      <c r="A5" s="213"/>
      <c r="B5" s="213"/>
      <c r="C5" s="42">
        <v>2015</v>
      </c>
      <c r="D5" s="42">
        <v>2016</v>
      </c>
      <c r="E5" s="42">
        <v>2017</v>
      </c>
      <c r="F5" s="105" t="s">
        <v>157</v>
      </c>
      <c r="G5" s="108"/>
      <c r="H5" s="213"/>
      <c r="I5" s="213"/>
      <c r="J5" s="42">
        <v>2015</v>
      </c>
      <c r="K5" s="42">
        <v>2016</v>
      </c>
      <c r="L5" s="42">
        <v>2017</v>
      </c>
      <c r="M5" s="102" t="s">
        <v>157</v>
      </c>
    </row>
    <row r="6" spans="1:13" ht="15" customHeight="1">
      <c r="A6" s="43">
        <v>1</v>
      </c>
      <c r="B6" s="44" t="s">
        <v>53</v>
      </c>
      <c r="C6" s="45">
        <v>142039195</v>
      </c>
      <c r="D6" s="45">
        <v>111594222</v>
      </c>
      <c r="E6" s="45">
        <v>125312622</v>
      </c>
      <c r="F6" s="154">
        <f>_xlfn.IFERROR(E6/D6*100-100," ")</f>
        <v>12.29310958411449</v>
      </c>
      <c r="G6" s="106"/>
      <c r="H6" s="103">
        <v>1</v>
      </c>
      <c r="I6" s="48" t="s">
        <v>53</v>
      </c>
      <c r="J6" s="45">
        <v>191485357</v>
      </c>
      <c r="K6" s="46">
        <v>184346737</v>
      </c>
      <c r="L6" s="46">
        <v>174594700</v>
      </c>
      <c r="M6" s="154">
        <f>_xlfn.IFERROR(L6/K6*100-100," ")</f>
        <v>-5.290051323230088</v>
      </c>
    </row>
    <row r="7" spans="1:13" ht="15" customHeight="1">
      <c r="A7" s="51">
        <v>2</v>
      </c>
      <c r="B7" s="52" t="s">
        <v>59</v>
      </c>
      <c r="C7" s="53">
        <v>314890102</v>
      </c>
      <c r="D7" s="53">
        <v>259507524</v>
      </c>
      <c r="E7" s="53">
        <v>208344485</v>
      </c>
      <c r="F7" s="154">
        <f>_xlfn.IFERROR(E7/D7*100-100," ")</f>
        <v>-19.71543568809973</v>
      </c>
      <c r="G7" s="106"/>
      <c r="H7" s="104">
        <v>2</v>
      </c>
      <c r="I7" s="57" t="s">
        <v>59</v>
      </c>
      <c r="J7" s="53">
        <v>54333683</v>
      </c>
      <c r="K7" s="54">
        <v>47354162</v>
      </c>
      <c r="L7" s="54">
        <v>57476321</v>
      </c>
      <c r="M7" s="154">
        <f>_xlfn.IFERROR(L7/K7*100-100," ")</f>
        <v>21.375436862339583</v>
      </c>
    </row>
    <row r="8" spans="1:13" ht="15" customHeight="1">
      <c r="A8" s="51">
        <v>3</v>
      </c>
      <c r="B8" s="52" t="s">
        <v>51</v>
      </c>
      <c r="C8" s="53">
        <v>159889907</v>
      </c>
      <c r="D8" s="53">
        <v>138942518</v>
      </c>
      <c r="E8" s="53">
        <v>176548975</v>
      </c>
      <c r="F8" s="154">
        <f>_xlfn.IFERROR(E8/D8*100-100," ")</f>
        <v>27.06619797980055</v>
      </c>
      <c r="G8" s="106"/>
      <c r="H8" s="104">
        <v>3</v>
      </c>
      <c r="I8" s="57" t="s">
        <v>51</v>
      </c>
      <c r="J8" s="53">
        <v>218211312</v>
      </c>
      <c r="K8" s="54">
        <v>184961396</v>
      </c>
      <c r="L8" s="54">
        <v>201201859</v>
      </c>
      <c r="M8" s="154">
        <f>_xlfn.IFERROR(L8/K8*100-100," ")</f>
        <v>8.780460869791455</v>
      </c>
    </row>
    <row r="9" spans="1:13" ht="15" customHeight="1">
      <c r="A9" s="51">
        <v>4</v>
      </c>
      <c r="B9" s="52" t="s">
        <v>56</v>
      </c>
      <c r="C9" s="53">
        <v>42490344</v>
      </c>
      <c r="D9" s="53">
        <v>40507317</v>
      </c>
      <c r="E9" s="53">
        <v>40302938</v>
      </c>
      <c r="F9" s="154">
        <f>_xlfn.IFERROR(E9/D9*100-100," ")</f>
        <v>-0.5045483511040771</v>
      </c>
      <c r="G9" s="106"/>
      <c r="H9" s="104">
        <v>4</v>
      </c>
      <c r="I9" s="57" t="s">
        <v>56</v>
      </c>
      <c r="J9" s="53">
        <v>91315933</v>
      </c>
      <c r="K9" s="54">
        <v>83886740</v>
      </c>
      <c r="L9" s="54">
        <v>64233211</v>
      </c>
      <c r="M9" s="154">
        <f>_xlfn.IFERROR(L9/K9*100-100," ")</f>
        <v>-23.42864796033318</v>
      </c>
    </row>
    <row r="10" spans="1:13" ht="15" customHeight="1">
      <c r="A10" s="51">
        <v>5</v>
      </c>
      <c r="B10" s="52" t="s">
        <v>84</v>
      </c>
      <c r="C10" s="53">
        <v>31886842</v>
      </c>
      <c r="D10" s="53">
        <v>26197646</v>
      </c>
      <c r="E10" s="53">
        <v>26023891</v>
      </c>
      <c r="F10" s="154">
        <f>_xlfn.IFERROR(E10/D10*100-100," ")</f>
        <v>-0.6632466138369892</v>
      </c>
      <c r="G10" s="106"/>
      <c r="H10" s="104">
        <v>5</v>
      </c>
      <c r="I10" s="57" t="s">
        <v>84</v>
      </c>
      <c r="J10" s="53">
        <v>4094768</v>
      </c>
      <c r="K10" s="54">
        <v>4615727</v>
      </c>
      <c r="L10" s="54">
        <v>5467088</v>
      </c>
      <c r="M10" s="154">
        <f>_xlfn.IFERROR(L10/K10*100-100," ")</f>
        <v>18.44478670423966</v>
      </c>
    </row>
    <row r="11" spans="1:13" ht="15" customHeight="1">
      <c r="A11" s="51">
        <v>6</v>
      </c>
      <c r="B11" s="52" t="s">
        <v>86</v>
      </c>
      <c r="C11" s="53">
        <v>21494178</v>
      </c>
      <c r="D11" s="53">
        <v>20640996</v>
      </c>
      <c r="E11" s="53">
        <v>21337574</v>
      </c>
      <c r="F11" s="154">
        <f>_xlfn.IFERROR(E11/D11*100-100," ")</f>
        <v>3.3747305604826465</v>
      </c>
      <c r="G11" s="106"/>
      <c r="H11" s="104">
        <v>6</v>
      </c>
      <c r="I11" s="57" t="s">
        <v>86</v>
      </c>
      <c r="J11" s="53">
        <v>6514300</v>
      </c>
      <c r="K11" s="54">
        <v>6354002</v>
      </c>
      <c r="L11" s="54">
        <v>7516120</v>
      </c>
      <c r="M11" s="154">
        <f>_xlfn.IFERROR(L11/K11*100-100," ")</f>
        <v>18.28954413297322</v>
      </c>
    </row>
    <row r="12" spans="1:13" ht="15" customHeight="1">
      <c r="A12" s="51">
        <v>7</v>
      </c>
      <c r="B12" s="52" t="s">
        <v>79</v>
      </c>
      <c r="C12" s="53">
        <v>15117481</v>
      </c>
      <c r="D12" s="53">
        <v>15403898</v>
      </c>
      <c r="E12" s="53">
        <v>19392520</v>
      </c>
      <c r="F12" s="154">
        <f>_xlfn.IFERROR(E12/D12*100-100," ")</f>
        <v>25.89358875266508</v>
      </c>
      <c r="G12" s="106"/>
      <c r="H12" s="104">
        <v>7</v>
      </c>
      <c r="I12" s="57" t="s">
        <v>79</v>
      </c>
      <c r="J12" s="53">
        <v>18749494</v>
      </c>
      <c r="K12" s="54">
        <v>21773303</v>
      </c>
      <c r="L12" s="54">
        <v>18585715</v>
      </c>
      <c r="M12" s="154">
        <f>_xlfn.IFERROR(L12/K12*100-100," ")</f>
        <v>-14.639891797767206</v>
      </c>
    </row>
    <row r="13" spans="1:13" ht="15" customHeight="1">
      <c r="A13" s="51">
        <v>8</v>
      </c>
      <c r="B13" s="52" t="s">
        <v>75</v>
      </c>
      <c r="C13" s="53">
        <v>7112119</v>
      </c>
      <c r="D13" s="53">
        <v>4211070</v>
      </c>
      <c r="E13" s="53">
        <v>2859522</v>
      </c>
      <c r="F13" s="154">
        <f>_xlfn.IFERROR(E13/D13*100-100," ")</f>
        <v>-32.095120717537355</v>
      </c>
      <c r="G13" s="106"/>
      <c r="H13" s="104">
        <v>8</v>
      </c>
      <c r="I13" s="57" t="s">
        <v>75</v>
      </c>
      <c r="J13" s="53">
        <v>24043175</v>
      </c>
      <c r="K13" s="54">
        <v>26832409</v>
      </c>
      <c r="L13" s="54">
        <v>35133362</v>
      </c>
      <c r="M13" s="154">
        <f>_xlfn.IFERROR(L13/K13*100-100," ")</f>
        <v>30.936294240297258</v>
      </c>
    </row>
    <row r="14" spans="1:13" ht="15" customHeight="1">
      <c r="A14" s="51">
        <v>9</v>
      </c>
      <c r="B14" s="52" t="s">
        <v>55</v>
      </c>
      <c r="C14" s="53">
        <v>115114428</v>
      </c>
      <c r="D14" s="53">
        <v>125405826</v>
      </c>
      <c r="E14" s="53">
        <v>117955426</v>
      </c>
      <c r="F14" s="154">
        <f>_xlfn.IFERROR(E14/D14*100-100," ")</f>
        <v>-5.941031798634299</v>
      </c>
      <c r="G14" s="106"/>
      <c r="H14" s="104">
        <v>9</v>
      </c>
      <c r="I14" s="57" t="s">
        <v>55</v>
      </c>
      <c r="J14" s="53">
        <v>92718465</v>
      </c>
      <c r="K14" s="54">
        <v>96724562</v>
      </c>
      <c r="L14" s="54">
        <v>119360727</v>
      </c>
      <c r="M14" s="154">
        <f>_xlfn.IFERROR(L14/K14*100-100," ")</f>
        <v>23.402706129597163</v>
      </c>
    </row>
    <row r="15" spans="1:13" ht="15" customHeight="1">
      <c r="A15" s="51">
        <v>10</v>
      </c>
      <c r="B15" s="52" t="s">
        <v>61</v>
      </c>
      <c r="C15" s="53">
        <v>43144045</v>
      </c>
      <c r="D15" s="53">
        <v>39464029</v>
      </c>
      <c r="E15" s="53">
        <v>35776848</v>
      </c>
      <c r="F15" s="154">
        <f>_xlfn.IFERROR(E15/D15*100-100," ")</f>
        <v>-9.343143853862472</v>
      </c>
      <c r="G15" s="106"/>
      <c r="H15" s="104">
        <v>10</v>
      </c>
      <c r="I15" s="57" t="s">
        <v>61</v>
      </c>
      <c r="J15" s="53">
        <v>32491258</v>
      </c>
      <c r="K15" s="54">
        <v>30936724</v>
      </c>
      <c r="L15" s="54">
        <v>32850035</v>
      </c>
      <c r="M15" s="154">
        <f>_xlfn.IFERROR(L15/K15*100-100," ")</f>
        <v>6.184594723087031</v>
      </c>
    </row>
    <row r="16" spans="1:13" ht="15" customHeight="1">
      <c r="A16" s="51">
        <v>11</v>
      </c>
      <c r="B16" s="52" t="s">
        <v>168</v>
      </c>
      <c r="C16" s="53">
        <v>634127</v>
      </c>
      <c r="D16" s="53">
        <v>229826</v>
      </c>
      <c r="E16" s="53">
        <v>513467</v>
      </c>
      <c r="F16" s="154">
        <f>_xlfn.IFERROR(E16/D16*100-100," ")</f>
        <v>123.41554045234221</v>
      </c>
      <c r="G16" s="106"/>
      <c r="H16" s="104">
        <v>11</v>
      </c>
      <c r="I16" s="57" t="s">
        <v>168</v>
      </c>
      <c r="J16" s="53">
        <v>1017641</v>
      </c>
      <c r="K16" s="54">
        <v>1239805</v>
      </c>
      <c r="L16" s="54">
        <v>816212</v>
      </c>
      <c r="M16" s="154">
        <f>_xlfn.IFERROR(L16/K16*100-100," ")</f>
        <v>-34.166098701005396</v>
      </c>
    </row>
    <row r="17" spans="1:13" ht="15" customHeight="1">
      <c r="A17" s="51">
        <v>12</v>
      </c>
      <c r="B17" s="52" t="s">
        <v>69</v>
      </c>
      <c r="C17" s="53">
        <v>28527602</v>
      </c>
      <c r="D17" s="53">
        <v>27264433</v>
      </c>
      <c r="E17" s="53">
        <v>21269002</v>
      </c>
      <c r="F17" s="154">
        <f>_xlfn.IFERROR(E17/D17*100-100," ")</f>
        <v>-21.98993465222621</v>
      </c>
      <c r="G17" s="106"/>
      <c r="H17" s="104">
        <v>12</v>
      </c>
      <c r="I17" s="57" t="s">
        <v>69</v>
      </c>
      <c r="J17" s="53">
        <v>19531440</v>
      </c>
      <c r="K17" s="54">
        <v>19195630</v>
      </c>
      <c r="L17" s="54">
        <v>17867969</v>
      </c>
      <c r="M17" s="154">
        <f>_xlfn.IFERROR(L17/K17*100-100," ")</f>
        <v>-6.916475260254558</v>
      </c>
    </row>
    <row r="18" spans="1:13" ht="15" customHeight="1">
      <c r="A18" s="51">
        <v>13</v>
      </c>
      <c r="B18" s="52" t="s">
        <v>169</v>
      </c>
      <c r="C18" s="53">
        <v>9949873</v>
      </c>
      <c r="D18" s="53">
        <v>9435193</v>
      </c>
      <c r="E18" s="53">
        <v>12423154</v>
      </c>
      <c r="F18" s="154">
        <f>_xlfn.IFERROR(E18/D18*100-100," ")</f>
        <v>31.668255222760166</v>
      </c>
      <c r="G18" s="106"/>
      <c r="H18" s="104">
        <v>13</v>
      </c>
      <c r="I18" s="57" t="s">
        <v>169</v>
      </c>
      <c r="J18" s="53">
        <v>2293753</v>
      </c>
      <c r="K18" s="54">
        <v>2017199</v>
      </c>
      <c r="L18" s="54">
        <v>3554413</v>
      </c>
      <c r="M18" s="154">
        <f>_xlfn.IFERROR(L18/K18*100-100," ")</f>
        <v>76.20537190430889</v>
      </c>
    </row>
    <row r="19" spans="1:13" ht="15" customHeight="1">
      <c r="A19" s="51">
        <v>14</v>
      </c>
      <c r="B19" s="52" t="s">
        <v>57</v>
      </c>
      <c r="C19" s="53">
        <v>41251534</v>
      </c>
      <c r="D19" s="53">
        <v>31482560</v>
      </c>
      <c r="E19" s="53">
        <v>44495720</v>
      </c>
      <c r="F19" s="154">
        <f>_xlfn.IFERROR(E19/D19*100-100," ")</f>
        <v>41.33450392852424</v>
      </c>
      <c r="G19" s="106"/>
      <c r="H19" s="104">
        <v>14</v>
      </c>
      <c r="I19" s="57" t="s">
        <v>57</v>
      </c>
      <c r="J19" s="53">
        <v>65843946</v>
      </c>
      <c r="K19" s="54">
        <v>57429986</v>
      </c>
      <c r="L19" s="54">
        <v>70056959</v>
      </c>
      <c r="M19" s="154">
        <f>_xlfn.IFERROR(L19/K19*100-100," ")</f>
        <v>21.98672484440445</v>
      </c>
    </row>
    <row r="20" spans="1:13" ht="15" customHeight="1">
      <c r="A20" s="51">
        <v>15</v>
      </c>
      <c r="B20" s="52" t="s">
        <v>170</v>
      </c>
      <c r="C20" s="53">
        <v>47968</v>
      </c>
      <c r="D20" s="53">
        <v>14268</v>
      </c>
      <c r="E20" s="53">
        <v>338153</v>
      </c>
      <c r="F20" s="154">
        <f>_xlfn.IFERROR(E20/D20*100-100," ")</f>
        <v>2270.009812167087</v>
      </c>
      <c r="G20" s="106"/>
      <c r="H20" s="104">
        <v>15</v>
      </c>
      <c r="I20" s="57" t="s">
        <v>170</v>
      </c>
      <c r="J20" s="53">
        <v>3818930</v>
      </c>
      <c r="K20" s="54">
        <v>2473729</v>
      </c>
      <c r="L20" s="54">
        <v>2635725</v>
      </c>
      <c r="M20" s="154">
        <f>_xlfn.IFERROR(L20/K20*100-100," ")</f>
        <v>6.548655895613464</v>
      </c>
    </row>
    <row r="21" spans="1:13" ht="15" customHeight="1">
      <c r="A21" s="51">
        <v>16</v>
      </c>
      <c r="B21" s="52" t="s">
        <v>171</v>
      </c>
      <c r="C21" s="53">
        <v>102311</v>
      </c>
      <c r="D21" s="53">
        <v>122067</v>
      </c>
      <c r="E21" s="53">
        <v>66355</v>
      </c>
      <c r="F21" s="154">
        <f>_xlfn.IFERROR(E21/D21*100-100," ")</f>
        <v>-45.64050890084953</v>
      </c>
      <c r="G21" s="106"/>
      <c r="H21" s="104">
        <v>16</v>
      </c>
      <c r="I21" s="57" t="s">
        <v>171</v>
      </c>
      <c r="J21" s="53">
        <v>1186813</v>
      </c>
      <c r="K21" s="54">
        <v>1717681</v>
      </c>
      <c r="L21" s="54">
        <v>2004624</v>
      </c>
      <c r="M21" s="154">
        <f>_xlfn.IFERROR(L21/K21*100-100," ")</f>
        <v>16.705255516012585</v>
      </c>
    </row>
    <row r="22" spans="1:16" ht="15" customHeight="1">
      <c r="A22" s="51">
        <v>17</v>
      </c>
      <c r="B22" s="52" t="s">
        <v>172</v>
      </c>
      <c r="C22" s="53">
        <v>268396</v>
      </c>
      <c r="D22" s="53">
        <v>686845</v>
      </c>
      <c r="E22" s="53">
        <v>3002034</v>
      </c>
      <c r="F22" s="154">
        <f>_xlfn.IFERROR(E22/D22*100-100," ")</f>
        <v>337.07590504407835</v>
      </c>
      <c r="G22" s="106"/>
      <c r="H22" s="104">
        <v>17</v>
      </c>
      <c r="I22" s="57" t="s">
        <v>172</v>
      </c>
      <c r="J22" s="53">
        <v>2344121</v>
      </c>
      <c r="K22" s="54">
        <v>2510231</v>
      </c>
      <c r="L22" s="54">
        <v>2665035</v>
      </c>
      <c r="M22" s="154">
        <f>_xlfn.IFERROR(L22/K22*100-100," ")</f>
        <v>6.1669224864165955</v>
      </c>
      <c r="P22" s="58"/>
    </row>
    <row r="23" spans="1:13" ht="15" customHeight="1">
      <c r="A23" s="51">
        <v>18</v>
      </c>
      <c r="B23" s="52" t="s">
        <v>173</v>
      </c>
      <c r="C23" s="53">
        <v>1560069</v>
      </c>
      <c r="D23" s="53">
        <v>2817489</v>
      </c>
      <c r="E23" s="53">
        <v>1804225</v>
      </c>
      <c r="F23" s="154">
        <f>_xlfn.IFERROR(E23/D23*100-100," ")</f>
        <v>-35.96337022078879</v>
      </c>
      <c r="G23" s="106"/>
      <c r="H23" s="104">
        <v>18</v>
      </c>
      <c r="I23" s="57" t="s">
        <v>173</v>
      </c>
      <c r="J23" s="53">
        <v>3041140</v>
      </c>
      <c r="K23" s="54">
        <v>2245377</v>
      </c>
      <c r="L23" s="54">
        <v>1490860</v>
      </c>
      <c r="M23" s="154">
        <f>_xlfn.IFERROR(L23/K23*100-100," ")</f>
        <v>-33.603132124360414</v>
      </c>
    </row>
    <row r="24" spans="1:13" ht="15" customHeight="1">
      <c r="A24" s="51">
        <v>19</v>
      </c>
      <c r="B24" s="52" t="s">
        <v>63</v>
      </c>
      <c r="C24" s="53">
        <v>30229629</v>
      </c>
      <c r="D24" s="53">
        <v>24819230</v>
      </c>
      <c r="E24" s="53">
        <v>37943747</v>
      </c>
      <c r="F24" s="154">
        <f>_xlfn.IFERROR(E24/D24*100-100," ")</f>
        <v>52.88043585558455</v>
      </c>
      <c r="G24" s="106"/>
      <c r="H24" s="104">
        <v>19</v>
      </c>
      <c r="I24" s="57" t="s">
        <v>63</v>
      </c>
      <c r="J24" s="53">
        <v>28598442</v>
      </c>
      <c r="K24" s="54">
        <v>22663382</v>
      </c>
      <c r="L24" s="54">
        <v>24094004</v>
      </c>
      <c r="M24" s="154">
        <f>_xlfn.IFERROR(L24/K24*100-100," ")</f>
        <v>6.312482400023086</v>
      </c>
    </row>
    <row r="25" spans="1:13" ht="15" customHeight="1">
      <c r="A25" s="51">
        <v>20</v>
      </c>
      <c r="B25" s="52" t="s">
        <v>174</v>
      </c>
      <c r="C25" s="53">
        <v>16150395</v>
      </c>
      <c r="D25" s="53">
        <v>19772599</v>
      </c>
      <c r="E25" s="53">
        <v>13350738</v>
      </c>
      <c r="F25" s="154">
        <f>_xlfn.IFERROR(E25/D25*100-100," ")</f>
        <v>-32.47858817143867</v>
      </c>
      <c r="G25" s="106"/>
      <c r="H25" s="104">
        <v>20</v>
      </c>
      <c r="I25" s="57" t="s">
        <v>174</v>
      </c>
      <c r="J25" s="53">
        <v>15654776</v>
      </c>
      <c r="K25" s="54">
        <v>13626197</v>
      </c>
      <c r="L25" s="54">
        <v>12952779</v>
      </c>
      <c r="M25" s="154">
        <f>_xlfn.IFERROR(L25/K25*100-100," ")</f>
        <v>-4.942083253309775</v>
      </c>
    </row>
    <row r="26" spans="1:13" ht="15" customHeight="1">
      <c r="A26" s="51">
        <v>21</v>
      </c>
      <c r="B26" s="52" t="s">
        <v>76</v>
      </c>
      <c r="C26" s="53">
        <v>2477940</v>
      </c>
      <c r="D26" s="53">
        <v>3377018</v>
      </c>
      <c r="E26" s="53">
        <v>1476210</v>
      </c>
      <c r="F26" s="154">
        <f>_xlfn.IFERROR(E26/D26*100-100," ")</f>
        <v>-56.286581830478845</v>
      </c>
      <c r="G26" s="106"/>
      <c r="H26" s="104">
        <v>21</v>
      </c>
      <c r="I26" s="57" t="s">
        <v>76</v>
      </c>
      <c r="J26" s="53">
        <v>4925000</v>
      </c>
      <c r="K26" s="54">
        <v>5871701</v>
      </c>
      <c r="L26" s="54">
        <v>4274510</v>
      </c>
      <c r="M26" s="154">
        <f>_xlfn.IFERROR(L26/K26*100-100," ")</f>
        <v>-27.20150430003163</v>
      </c>
    </row>
    <row r="27" spans="1:13" ht="15" customHeight="1">
      <c r="A27" s="51">
        <v>22</v>
      </c>
      <c r="B27" s="52" t="s">
        <v>68</v>
      </c>
      <c r="C27" s="53">
        <v>36189395</v>
      </c>
      <c r="D27" s="53">
        <v>41813599</v>
      </c>
      <c r="E27" s="53">
        <v>37794055</v>
      </c>
      <c r="F27" s="154">
        <f>_xlfn.IFERROR(E27/D27*100-100," ")</f>
        <v>-9.613006524504144</v>
      </c>
      <c r="G27" s="106"/>
      <c r="H27" s="104">
        <v>22</v>
      </c>
      <c r="I27" s="57" t="s">
        <v>68</v>
      </c>
      <c r="J27" s="53">
        <v>15303707</v>
      </c>
      <c r="K27" s="54">
        <v>15859836</v>
      </c>
      <c r="L27" s="54">
        <v>20009680</v>
      </c>
      <c r="M27" s="154">
        <f>_xlfn.IFERROR(L27/K27*100-100," ")</f>
        <v>26.16574345409373</v>
      </c>
    </row>
    <row r="28" spans="1:13" ht="15" customHeight="1">
      <c r="A28" s="51">
        <v>23</v>
      </c>
      <c r="B28" s="52" t="s">
        <v>60</v>
      </c>
      <c r="C28" s="53">
        <v>46030669</v>
      </c>
      <c r="D28" s="53">
        <v>45067873</v>
      </c>
      <c r="E28" s="53">
        <v>41661778</v>
      </c>
      <c r="F28" s="154">
        <f>_xlfn.IFERROR(E28/D28*100-100," ")</f>
        <v>-7.557700803852015</v>
      </c>
      <c r="G28" s="106"/>
      <c r="H28" s="104">
        <v>23</v>
      </c>
      <c r="I28" s="57" t="s">
        <v>60</v>
      </c>
      <c r="J28" s="53">
        <v>35177759</v>
      </c>
      <c r="K28" s="54">
        <v>45895567</v>
      </c>
      <c r="L28" s="54">
        <v>62512286</v>
      </c>
      <c r="M28" s="154">
        <f>_xlfn.IFERROR(L28/K28*100-100," ")</f>
        <v>36.205498888378486</v>
      </c>
    </row>
    <row r="29" spans="1:13" ht="15" customHeight="1">
      <c r="A29" s="51">
        <v>24</v>
      </c>
      <c r="B29" s="52" t="s">
        <v>82</v>
      </c>
      <c r="C29" s="53">
        <v>2664196</v>
      </c>
      <c r="D29" s="53">
        <v>3623266</v>
      </c>
      <c r="E29" s="53">
        <v>4381279</v>
      </c>
      <c r="F29" s="154">
        <f>_xlfn.IFERROR(E29/D29*100-100," ")</f>
        <v>20.92071076205832</v>
      </c>
      <c r="G29" s="106"/>
      <c r="H29" s="104">
        <v>24</v>
      </c>
      <c r="I29" s="57" t="s">
        <v>82</v>
      </c>
      <c r="J29" s="53">
        <v>9294210</v>
      </c>
      <c r="K29" s="54">
        <v>7972886</v>
      </c>
      <c r="L29" s="54">
        <v>8158388</v>
      </c>
      <c r="M29" s="154">
        <f>_xlfn.IFERROR(L29/K29*100-100," ")</f>
        <v>2.3266606345556653</v>
      </c>
    </row>
    <row r="30" spans="1:13" ht="15" customHeight="1">
      <c r="A30" s="51">
        <v>25</v>
      </c>
      <c r="B30" s="52" t="s">
        <v>70</v>
      </c>
      <c r="C30" s="53">
        <v>26614080</v>
      </c>
      <c r="D30" s="53">
        <v>15427018</v>
      </c>
      <c r="E30" s="53">
        <v>19507213</v>
      </c>
      <c r="F30" s="154">
        <f>_xlfn.IFERROR(E30/D30*100-100," ")</f>
        <v>26.448371292494755</v>
      </c>
      <c r="G30" s="106"/>
      <c r="H30" s="104">
        <v>25</v>
      </c>
      <c r="I30" s="57"/>
      <c r="J30" s="53">
        <v>25224736</v>
      </c>
      <c r="K30" s="54">
        <v>23776333</v>
      </c>
      <c r="L30" s="54">
        <v>26352674</v>
      </c>
      <c r="M30" s="154">
        <f>_xlfn.IFERROR(L30/K30*100-100," ")</f>
        <v>10.83573736959353</v>
      </c>
    </row>
    <row r="31" spans="1:13" ht="15" customHeight="1">
      <c r="A31" s="51">
        <v>26</v>
      </c>
      <c r="B31" s="52" t="s">
        <v>78</v>
      </c>
      <c r="C31" s="53">
        <v>13857175</v>
      </c>
      <c r="D31" s="53">
        <v>19378463</v>
      </c>
      <c r="E31" s="53">
        <v>19048172</v>
      </c>
      <c r="F31" s="154">
        <f>_xlfn.IFERROR(E31/D31*100-100," ")</f>
        <v>-1.7044231010477944</v>
      </c>
      <c r="G31" s="106"/>
      <c r="H31" s="104">
        <v>26</v>
      </c>
      <c r="I31" s="57" t="s">
        <v>78</v>
      </c>
      <c r="J31" s="53">
        <v>19149563</v>
      </c>
      <c r="K31" s="54">
        <v>16648417</v>
      </c>
      <c r="L31" s="54">
        <v>19764405</v>
      </c>
      <c r="M31" s="154">
        <f>_xlfn.IFERROR(L31/K31*100-100," ")</f>
        <v>18.716422107879694</v>
      </c>
    </row>
    <row r="32" spans="1:13" ht="15" customHeight="1">
      <c r="A32" s="51">
        <v>27</v>
      </c>
      <c r="B32" s="52" t="s">
        <v>175</v>
      </c>
      <c r="C32" s="53">
        <v>2223777</v>
      </c>
      <c r="D32" s="53">
        <v>2349857</v>
      </c>
      <c r="E32" s="53">
        <v>3627494</v>
      </c>
      <c r="F32" s="154">
        <f>_xlfn.IFERROR(E32/D32*100-100," ")</f>
        <v>54.37084043837561</v>
      </c>
      <c r="G32" s="106"/>
      <c r="H32" s="104">
        <v>27</v>
      </c>
      <c r="I32" s="57" t="s">
        <v>175</v>
      </c>
      <c r="J32" s="53">
        <v>1844471</v>
      </c>
      <c r="K32" s="54">
        <v>1938488</v>
      </c>
      <c r="L32" s="54">
        <v>1604580</v>
      </c>
      <c r="M32" s="154">
        <f>_xlfn.IFERROR(L32/K32*100-100," ")</f>
        <v>-17.22517756106822</v>
      </c>
    </row>
    <row r="33" spans="1:13" ht="15" customHeight="1">
      <c r="A33" s="51">
        <v>28</v>
      </c>
      <c r="B33" s="52" t="s">
        <v>350</v>
      </c>
      <c r="C33" s="53" t="s">
        <v>373</v>
      </c>
      <c r="D33" s="53" t="s">
        <v>373</v>
      </c>
      <c r="E33" s="53" t="s">
        <v>373</v>
      </c>
      <c r="F33" s="154" t="str">
        <f>_xlfn.IFERROR(E33/D33*100-100," ")</f>
        <v> </v>
      </c>
      <c r="G33" s="55"/>
      <c r="H33" s="104">
        <v>28</v>
      </c>
      <c r="I33" s="57" t="s">
        <v>350</v>
      </c>
      <c r="J33" s="53">
        <v>11110</v>
      </c>
      <c r="K33" s="54">
        <v>105897</v>
      </c>
      <c r="L33" s="54">
        <v>750131</v>
      </c>
      <c r="M33" s="154">
        <f>_xlfn.IFERROR(L33/K33*100-100," ")</f>
        <v>608.3590658847749</v>
      </c>
    </row>
    <row r="34" spans="1:13" ht="15" customHeight="1">
      <c r="A34" s="51">
        <v>29</v>
      </c>
      <c r="B34" s="52" t="s">
        <v>352</v>
      </c>
      <c r="C34" s="53" t="s">
        <v>373</v>
      </c>
      <c r="D34" s="53" t="s">
        <v>373</v>
      </c>
      <c r="E34" s="53" t="s">
        <v>373</v>
      </c>
      <c r="F34" s="154" t="str">
        <f>_xlfn.IFERROR(E34/D34*100-100," ")</f>
        <v> </v>
      </c>
      <c r="G34" s="55"/>
      <c r="H34" s="104">
        <v>29</v>
      </c>
      <c r="I34" s="57" t="s">
        <v>352</v>
      </c>
      <c r="J34" s="53">
        <v>444</v>
      </c>
      <c r="K34" s="54">
        <v>2718</v>
      </c>
      <c r="L34" s="54" t="s">
        <v>373</v>
      </c>
      <c r="M34" s="154" t="str">
        <f>_xlfn.IFERROR(L34/K34*100-100," ")</f>
        <v> </v>
      </c>
    </row>
    <row r="35" spans="1:13" ht="15" customHeight="1">
      <c r="A35" s="91"/>
      <c r="B35" s="92" t="s">
        <v>359</v>
      </c>
      <c r="C35" s="101">
        <f>SUM(C6:C34)</f>
        <v>1151957777</v>
      </c>
      <c r="D35" s="101">
        <f>SUM(D6:D34)</f>
        <v>1029556650</v>
      </c>
      <c r="E35" s="101">
        <f>SUM(E6:E34)</f>
        <v>1036557597</v>
      </c>
      <c r="F35" s="155">
        <f>_xlfn.IFERROR(E35/D35*100-100," ")</f>
        <v>0.6799962877224885</v>
      </c>
      <c r="G35" s="109"/>
      <c r="H35" s="91"/>
      <c r="I35" s="92" t="s">
        <v>359</v>
      </c>
      <c r="J35" s="101">
        <f>SUM(J6:J34)</f>
        <v>988219747</v>
      </c>
      <c r="K35" s="101">
        <f>SUM(K6:K34)</f>
        <v>930976822</v>
      </c>
      <c r="L35" s="101">
        <f>SUM(L6:L34)</f>
        <v>997984372</v>
      </c>
      <c r="M35" s="155">
        <f>_xlfn.IFERROR(L35/K35*100-100," ")</f>
        <v>7.197552980540252</v>
      </c>
    </row>
    <row r="36" spans="1:256" ht="15" customHeight="1">
      <c r="A36" s="16" t="s">
        <v>47</v>
      </c>
      <c r="B36" s="16"/>
      <c r="C36" s="16"/>
      <c r="D36" s="16"/>
      <c r="E36" s="16"/>
      <c r="F36" s="156" t="str">
        <f>_xlfn.IFERROR(E36/D36*100-100," ")</f>
        <v> 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13" ht="15" customHeight="1">
      <c r="A37" s="90"/>
      <c r="B37" s="94"/>
      <c r="C37" s="94"/>
      <c r="D37" s="95"/>
      <c r="E37" s="95"/>
      <c r="F37" s="55"/>
      <c r="G37" s="55"/>
      <c r="H37" s="96"/>
      <c r="I37" s="97"/>
      <c r="J37" s="97"/>
      <c r="K37" s="95"/>
      <c r="L37" s="95"/>
      <c r="M37" s="55"/>
    </row>
    <row r="38" spans="1:13" ht="15" customHeight="1">
      <c r="A38" s="214" t="s">
        <v>379</v>
      </c>
      <c r="B38" s="214"/>
      <c r="C38" s="34"/>
      <c r="D38" s="35"/>
      <c r="E38" s="36"/>
      <c r="F38" s="37"/>
      <c r="G38" s="37"/>
      <c r="H38" s="38"/>
      <c r="I38" s="39"/>
      <c r="J38" s="39"/>
      <c r="K38" s="40"/>
      <c r="L38" s="40"/>
      <c r="M38" s="41"/>
    </row>
    <row r="39" spans="1:13" ht="15" customHeight="1">
      <c r="A39" s="212" t="s">
        <v>88</v>
      </c>
      <c r="B39" s="212" t="s">
        <v>50</v>
      </c>
      <c r="C39" s="180" t="s">
        <v>16</v>
      </c>
      <c r="D39" s="180"/>
      <c r="E39" s="180"/>
      <c r="F39" s="181"/>
      <c r="G39" s="107"/>
      <c r="H39" s="212" t="s">
        <v>88</v>
      </c>
      <c r="I39" s="212" t="s">
        <v>50</v>
      </c>
      <c r="J39" s="209" t="s">
        <v>17</v>
      </c>
      <c r="K39" s="210"/>
      <c r="L39" s="210"/>
      <c r="M39" s="211"/>
    </row>
    <row r="40" spans="1:13" ht="27" customHeight="1">
      <c r="A40" s="213"/>
      <c r="B40" s="213"/>
      <c r="C40" s="100">
        <v>2015</v>
      </c>
      <c r="D40" s="100">
        <v>2016</v>
      </c>
      <c r="E40" s="100">
        <v>2017</v>
      </c>
      <c r="F40" s="102" t="s">
        <v>157</v>
      </c>
      <c r="G40" s="110"/>
      <c r="H40" s="213"/>
      <c r="I40" s="213"/>
      <c r="J40" s="100">
        <v>2015</v>
      </c>
      <c r="K40" s="100">
        <v>2016</v>
      </c>
      <c r="L40" s="100">
        <v>2017</v>
      </c>
      <c r="M40" s="105" t="s">
        <v>157</v>
      </c>
    </row>
    <row r="41" spans="1:13" ht="15" customHeight="1">
      <c r="A41" s="43">
        <v>1</v>
      </c>
      <c r="B41" s="93" t="s">
        <v>176</v>
      </c>
      <c r="C41" s="114" t="s">
        <v>373</v>
      </c>
      <c r="D41" s="114" t="s">
        <v>373</v>
      </c>
      <c r="E41" s="46" t="s">
        <v>373</v>
      </c>
      <c r="F41" s="154" t="str">
        <f>_xlfn.IFERROR(E41/D41*100-100," ")</f>
        <v> </v>
      </c>
      <c r="G41" s="58"/>
      <c r="H41" s="43">
        <v>1</v>
      </c>
      <c r="I41" s="93" t="s">
        <v>176</v>
      </c>
      <c r="J41" s="114" t="s">
        <v>373</v>
      </c>
      <c r="K41" s="114" t="s">
        <v>373</v>
      </c>
      <c r="L41" s="46" t="s">
        <v>373</v>
      </c>
      <c r="M41" s="154" t="str">
        <f>_xlfn.IFERROR(L41/K41*100-100," ")</f>
        <v> </v>
      </c>
    </row>
    <row r="42" spans="1:13" ht="15" customHeight="1">
      <c r="A42" s="51">
        <v>2</v>
      </c>
      <c r="B42" s="94" t="s">
        <v>177</v>
      </c>
      <c r="C42" s="113" t="s">
        <v>373</v>
      </c>
      <c r="D42" s="113" t="s">
        <v>373</v>
      </c>
      <c r="E42" s="54" t="s">
        <v>373</v>
      </c>
      <c r="F42" s="154" t="str">
        <f>_xlfn.IFERROR(E42/D42*100-100," ")</f>
        <v> </v>
      </c>
      <c r="G42" s="55"/>
      <c r="H42" s="51">
        <v>2</v>
      </c>
      <c r="I42" s="94" t="s">
        <v>177</v>
      </c>
      <c r="J42" s="113">
        <v>8844</v>
      </c>
      <c r="K42" s="113">
        <v>4097</v>
      </c>
      <c r="L42" s="54">
        <v>3350</v>
      </c>
      <c r="M42" s="154">
        <f>_xlfn.IFERROR(L42/K42*100-100," ")</f>
        <v>-18.23285330729803</v>
      </c>
    </row>
    <row r="43" spans="1:13" ht="15" customHeight="1">
      <c r="A43" s="51">
        <v>3</v>
      </c>
      <c r="B43" s="94" t="s">
        <v>178</v>
      </c>
      <c r="C43" s="113" t="s">
        <v>373</v>
      </c>
      <c r="D43" s="113" t="s">
        <v>373</v>
      </c>
      <c r="E43" s="54" t="s">
        <v>373</v>
      </c>
      <c r="F43" s="154" t="str">
        <f>_xlfn.IFERROR(E43/D43*100-100," ")</f>
        <v> </v>
      </c>
      <c r="G43" s="55"/>
      <c r="H43" s="51">
        <v>3</v>
      </c>
      <c r="I43" s="94" t="s">
        <v>178</v>
      </c>
      <c r="J43" s="113">
        <v>214149</v>
      </c>
      <c r="K43" s="113">
        <v>612910</v>
      </c>
      <c r="L43" s="54">
        <v>358065</v>
      </c>
      <c r="M43" s="154">
        <f>_xlfn.IFERROR(L43/K43*100-100," ")</f>
        <v>-41.57951412115971</v>
      </c>
    </row>
    <row r="44" spans="1:13" ht="15" customHeight="1">
      <c r="A44" s="51">
        <v>4</v>
      </c>
      <c r="B44" s="94" t="s">
        <v>179</v>
      </c>
      <c r="C44" s="113">
        <v>737599</v>
      </c>
      <c r="D44" s="113">
        <v>952575</v>
      </c>
      <c r="E44" s="54">
        <v>357040</v>
      </c>
      <c r="F44" s="154">
        <f>_xlfn.IFERROR(E44/D44*100-100," ")</f>
        <v>-62.518436868488045</v>
      </c>
      <c r="G44" s="55"/>
      <c r="H44" s="51">
        <v>4</v>
      </c>
      <c r="I44" s="94" t="s">
        <v>179</v>
      </c>
      <c r="J44" s="113">
        <v>9978689</v>
      </c>
      <c r="K44" s="113">
        <v>8519009</v>
      </c>
      <c r="L44" s="54">
        <v>6369337</v>
      </c>
      <c r="M44" s="154">
        <f>_xlfn.IFERROR(L44/K44*100-100," ")</f>
        <v>-25.233827080121642</v>
      </c>
    </row>
    <row r="45" spans="1:13" ht="15" customHeight="1">
      <c r="A45" s="51">
        <v>5</v>
      </c>
      <c r="B45" s="94" t="s">
        <v>180</v>
      </c>
      <c r="C45" s="113" t="s">
        <v>373</v>
      </c>
      <c r="D45" s="113" t="s">
        <v>373</v>
      </c>
      <c r="E45" s="54" t="s">
        <v>373</v>
      </c>
      <c r="F45" s="154" t="str">
        <f>_xlfn.IFERROR(E45/D45*100-100," ")</f>
        <v> </v>
      </c>
      <c r="G45" s="55"/>
      <c r="H45" s="51">
        <v>5</v>
      </c>
      <c r="I45" s="94" t="s">
        <v>180</v>
      </c>
      <c r="J45" s="113">
        <v>546987</v>
      </c>
      <c r="K45" s="113">
        <v>1036035</v>
      </c>
      <c r="L45" s="54">
        <v>994782</v>
      </c>
      <c r="M45" s="154">
        <f>_xlfn.IFERROR(L45/K45*100-100," ")</f>
        <v>-3.981815286163112</v>
      </c>
    </row>
    <row r="46" spans="1:13" ht="15" customHeight="1">
      <c r="A46" s="51">
        <v>6</v>
      </c>
      <c r="B46" s="94" t="s">
        <v>58</v>
      </c>
      <c r="C46" s="113">
        <v>8388187</v>
      </c>
      <c r="D46" s="113">
        <v>5984117</v>
      </c>
      <c r="E46" s="54">
        <v>6336257</v>
      </c>
      <c r="F46" s="154">
        <f>_xlfn.IFERROR(E46/D46*100-100," ")</f>
        <v>5.884577457292366</v>
      </c>
      <c r="G46" s="55"/>
      <c r="H46" s="51">
        <v>6</v>
      </c>
      <c r="I46" s="94" t="s">
        <v>58</v>
      </c>
      <c r="J46" s="113">
        <v>49671726</v>
      </c>
      <c r="K46" s="113">
        <v>52260485</v>
      </c>
      <c r="L46" s="54">
        <v>61302605</v>
      </c>
      <c r="M46" s="154">
        <f>_xlfn.IFERROR(L46/K46*100-100," ")</f>
        <v>17.30202082893031</v>
      </c>
    </row>
    <row r="47" spans="1:13" ht="15" customHeight="1">
      <c r="A47" s="51">
        <v>7</v>
      </c>
      <c r="B47" s="94" t="s">
        <v>181</v>
      </c>
      <c r="C47" s="113" t="s">
        <v>373</v>
      </c>
      <c r="D47" s="113" t="s">
        <v>373</v>
      </c>
      <c r="E47" s="54" t="s">
        <v>373</v>
      </c>
      <c r="F47" s="154" t="str">
        <f>_xlfn.IFERROR(E47/D47*100-100," ")</f>
        <v> </v>
      </c>
      <c r="G47" s="55"/>
      <c r="H47" s="51">
        <v>7</v>
      </c>
      <c r="I47" s="94" t="s">
        <v>181</v>
      </c>
      <c r="J47" s="113" t="s">
        <v>373</v>
      </c>
      <c r="K47" s="113" t="s">
        <v>373</v>
      </c>
      <c r="L47" s="54" t="s">
        <v>373</v>
      </c>
      <c r="M47" s="154" t="str">
        <f>_xlfn.IFERROR(L47/K47*100-100," ")</f>
        <v> </v>
      </c>
    </row>
    <row r="48" spans="1:13" ht="15" customHeight="1">
      <c r="A48" s="51">
        <v>8</v>
      </c>
      <c r="B48" s="94" t="s">
        <v>182</v>
      </c>
      <c r="C48" s="113" t="s">
        <v>373</v>
      </c>
      <c r="D48" s="113" t="s">
        <v>373</v>
      </c>
      <c r="E48" s="54">
        <v>11589</v>
      </c>
      <c r="F48" s="154" t="str">
        <f>_xlfn.IFERROR(E48/D48*100-100," ")</f>
        <v> </v>
      </c>
      <c r="G48" s="55"/>
      <c r="H48" s="51">
        <v>8</v>
      </c>
      <c r="I48" s="94" t="s">
        <v>182</v>
      </c>
      <c r="J48" s="113">
        <v>132271</v>
      </c>
      <c r="K48" s="113">
        <v>189408</v>
      </c>
      <c r="L48" s="54">
        <v>232810</v>
      </c>
      <c r="M48" s="154">
        <f>_xlfn.IFERROR(L48/K48*100-100," ")</f>
        <v>22.914554823449905</v>
      </c>
    </row>
    <row r="49" spans="1:13" ht="15" customHeight="1">
      <c r="A49" s="51">
        <v>9</v>
      </c>
      <c r="B49" s="94" t="s">
        <v>183</v>
      </c>
      <c r="C49" s="113" t="s">
        <v>373</v>
      </c>
      <c r="D49" s="113" t="s">
        <v>373</v>
      </c>
      <c r="E49" s="54" t="s">
        <v>373</v>
      </c>
      <c r="F49" s="154" t="str">
        <f>_xlfn.IFERROR(E49/D49*100-100," ")</f>
        <v> </v>
      </c>
      <c r="G49" s="55"/>
      <c r="H49" s="51">
        <v>9</v>
      </c>
      <c r="I49" s="94" t="s">
        <v>183</v>
      </c>
      <c r="J49" s="113" t="s">
        <v>373</v>
      </c>
      <c r="K49" s="113">
        <v>1524</v>
      </c>
      <c r="L49" s="54" t="s">
        <v>373</v>
      </c>
      <c r="M49" s="154" t="str">
        <f>_xlfn.IFERROR(L49/K49*100-100," ")</f>
        <v> </v>
      </c>
    </row>
    <row r="50" spans="1:13" ht="15" customHeight="1">
      <c r="A50" s="51">
        <v>10</v>
      </c>
      <c r="B50" s="94" t="s">
        <v>184</v>
      </c>
      <c r="C50" s="113" t="s">
        <v>373</v>
      </c>
      <c r="D50" s="113" t="s">
        <v>373</v>
      </c>
      <c r="E50" s="54" t="s">
        <v>373</v>
      </c>
      <c r="F50" s="154" t="str">
        <f>_xlfn.IFERROR(E50/D50*100-100," ")</f>
        <v> </v>
      </c>
      <c r="G50" s="55"/>
      <c r="H50" s="51">
        <v>10</v>
      </c>
      <c r="I50" s="94" t="s">
        <v>184</v>
      </c>
      <c r="J50" s="113" t="s">
        <v>373</v>
      </c>
      <c r="K50" s="113" t="s">
        <v>373</v>
      </c>
      <c r="L50" s="54" t="s">
        <v>373</v>
      </c>
      <c r="M50" s="154" t="str">
        <f>_xlfn.IFERROR(L50/K50*100-100," ")</f>
        <v> </v>
      </c>
    </row>
    <row r="51" spans="1:13" ht="15" customHeight="1">
      <c r="A51" s="51">
        <v>11</v>
      </c>
      <c r="B51" s="94" t="s">
        <v>65</v>
      </c>
      <c r="C51" s="113">
        <v>20667182</v>
      </c>
      <c r="D51" s="113">
        <v>21696579</v>
      </c>
      <c r="E51" s="54">
        <v>24430418</v>
      </c>
      <c r="F51" s="154">
        <f>_xlfn.IFERROR(E51/D51*100-100," ")</f>
        <v>12.600322843522932</v>
      </c>
      <c r="G51" s="55"/>
      <c r="H51" s="51">
        <v>11</v>
      </c>
      <c r="I51" s="94" t="s">
        <v>65</v>
      </c>
      <c r="J51" s="113">
        <v>25439653</v>
      </c>
      <c r="K51" s="113">
        <v>24520863</v>
      </c>
      <c r="L51" s="54">
        <v>25251323</v>
      </c>
      <c r="M51" s="154">
        <f>_xlfn.IFERROR(L51/K51*100-100," ")</f>
        <v>2.9789326745963223</v>
      </c>
    </row>
    <row r="52" spans="1:13" ht="15" customHeight="1">
      <c r="A52" s="51">
        <v>12</v>
      </c>
      <c r="B52" s="94" t="s">
        <v>185</v>
      </c>
      <c r="C52" s="113">
        <v>824988</v>
      </c>
      <c r="D52" s="113">
        <v>1177931</v>
      </c>
      <c r="E52" s="54">
        <v>1169338</v>
      </c>
      <c r="F52" s="154">
        <f>_xlfn.IFERROR(E52/D52*100-100," ")</f>
        <v>-0.7294994358752831</v>
      </c>
      <c r="G52" s="55"/>
      <c r="H52" s="51">
        <v>12</v>
      </c>
      <c r="I52" s="94" t="s">
        <v>185</v>
      </c>
      <c r="J52" s="113">
        <v>1259778</v>
      </c>
      <c r="K52" s="113">
        <v>2335181</v>
      </c>
      <c r="L52" s="54">
        <v>2162928</v>
      </c>
      <c r="M52" s="154">
        <f>_xlfn.IFERROR(L52/K52*100-100," ")</f>
        <v>-7.376430349510372</v>
      </c>
    </row>
    <row r="53" spans="1:13" ht="15" customHeight="1">
      <c r="A53" s="51">
        <v>13</v>
      </c>
      <c r="B53" s="94" t="s">
        <v>72</v>
      </c>
      <c r="C53" s="113">
        <v>6741820</v>
      </c>
      <c r="D53" s="113">
        <v>4950241</v>
      </c>
      <c r="E53" s="54">
        <v>5045636</v>
      </c>
      <c r="F53" s="154">
        <f>_xlfn.IFERROR(E53/D53*100-100," ")</f>
        <v>1.9270778937833484</v>
      </c>
      <c r="G53" s="55"/>
      <c r="H53" s="51">
        <v>13</v>
      </c>
      <c r="I53" s="94" t="s">
        <v>72</v>
      </c>
      <c r="J53" s="113">
        <v>1854812</v>
      </c>
      <c r="K53" s="113">
        <v>2200636</v>
      </c>
      <c r="L53" s="54">
        <v>1983931</v>
      </c>
      <c r="M53" s="154">
        <f>_xlfn.IFERROR(L53/K53*100-100," ")</f>
        <v>-9.847380484550825</v>
      </c>
    </row>
    <row r="54" spans="1:13" ht="15" customHeight="1">
      <c r="A54" s="51">
        <v>14</v>
      </c>
      <c r="B54" s="94" t="s">
        <v>186</v>
      </c>
      <c r="C54" s="113">
        <v>98034</v>
      </c>
      <c r="D54" s="113">
        <v>92943</v>
      </c>
      <c r="E54" s="54">
        <v>25053</v>
      </c>
      <c r="F54" s="154">
        <f>_xlfn.IFERROR(E54/D54*100-100," ")</f>
        <v>-73.0447693747781</v>
      </c>
      <c r="G54" s="55"/>
      <c r="H54" s="51">
        <v>14</v>
      </c>
      <c r="I54" s="94" t="s">
        <v>186</v>
      </c>
      <c r="J54" s="113">
        <v>893044</v>
      </c>
      <c r="K54" s="113">
        <v>5498990</v>
      </c>
      <c r="L54" s="54">
        <v>664147</v>
      </c>
      <c r="M54" s="154">
        <f>_xlfn.IFERROR(L54/K54*100-100," ")</f>
        <v>-87.92238211016932</v>
      </c>
    </row>
    <row r="55" spans="1:13" ht="15" customHeight="1">
      <c r="A55" s="51">
        <v>15</v>
      </c>
      <c r="B55" s="94" t="s">
        <v>187</v>
      </c>
      <c r="C55" s="113">
        <v>14805</v>
      </c>
      <c r="D55" s="113">
        <v>6120</v>
      </c>
      <c r="E55" s="54">
        <v>25168</v>
      </c>
      <c r="F55" s="154">
        <f>_xlfn.IFERROR(E55/D55*100-100," ")</f>
        <v>311.2418300653594</v>
      </c>
      <c r="G55" s="55"/>
      <c r="H55" s="51">
        <v>15</v>
      </c>
      <c r="I55" s="94" t="s">
        <v>187</v>
      </c>
      <c r="J55" s="113">
        <v>841281</v>
      </c>
      <c r="K55" s="113">
        <v>448821</v>
      </c>
      <c r="L55" s="54">
        <v>885135</v>
      </c>
      <c r="M55" s="154">
        <f>_xlfn.IFERROR(L55/K55*100-100," ")</f>
        <v>97.21336568476073</v>
      </c>
    </row>
    <row r="56" spans="1:13" ht="15" customHeight="1">
      <c r="A56" s="51">
        <v>16</v>
      </c>
      <c r="B56" s="94" t="s">
        <v>188</v>
      </c>
      <c r="C56" s="113">
        <v>9490116</v>
      </c>
      <c r="D56" s="113">
        <v>4319475</v>
      </c>
      <c r="E56" s="54">
        <v>3003997</v>
      </c>
      <c r="F56" s="154">
        <f>_xlfn.IFERROR(E56/D56*100-100," ")</f>
        <v>-30.454580707146135</v>
      </c>
      <c r="G56" s="55"/>
      <c r="H56" s="51">
        <v>16</v>
      </c>
      <c r="I56" s="94" t="s">
        <v>188</v>
      </c>
      <c r="J56" s="113">
        <v>15385131</v>
      </c>
      <c r="K56" s="113">
        <v>15502067</v>
      </c>
      <c r="L56" s="54">
        <v>17800208</v>
      </c>
      <c r="M56" s="154">
        <f>_xlfn.IFERROR(L56/K56*100-100," ")</f>
        <v>14.82473917833022</v>
      </c>
    </row>
    <row r="57" spans="1:13" ht="15" customHeight="1">
      <c r="A57" s="51">
        <v>17</v>
      </c>
      <c r="B57" s="94" t="s">
        <v>189</v>
      </c>
      <c r="C57" s="113">
        <v>61075</v>
      </c>
      <c r="D57" s="113">
        <v>133773</v>
      </c>
      <c r="E57" s="54" t="s">
        <v>373</v>
      </c>
      <c r="F57" s="154" t="str">
        <f>_xlfn.IFERROR(E57/D57*100-100," ")</f>
        <v> </v>
      </c>
      <c r="G57" s="55"/>
      <c r="H57" s="51">
        <v>17</v>
      </c>
      <c r="I57" s="94" t="s">
        <v>189</v>
      </c>
      <c r="J57" s="113">
        <v>1361132</v>
      </c>
      <c r="K57" s="113">
        <v>3376970</v>
      </c>
      <c r="L57" s="54">
        <v>1785251</v>
      </c>
      <c r="M57" s="154">
        <f>_xlfn.IFERROR(L57/K57*100-100," ")</f>
        <v>-47.134531843634974</v>
      </c>
    </row>
    <row r="58" spans="1:13" ht="15" customHeight="1">
      <c r="A58" s="51">
        <v>18</v>
      </c>
      <c r="B58" s="94" t="s">
        <v>190</v>
      </c>
      <c r="C58" s="113" t="s">
        <v>373</v>
      </c>
      <c r="D58" s="113" t="s">
        <v>373</v>
      </c>
      <c r="E58" s="54" t="s">
        <v>373</v>
      </c>
      <c r="F58" s="154" t="str">
        <f>_xlfn.IFERROR(E58/D58*100-100," ")</f>
        <v> </v>
      </c>
      <c r="G58" s="55"/>
      <c r="H58" s="51">
        <v>18</v>
      </c>
      <c r="I58" s="94" t="s">
        <v>190</v>
      </c>
      <c r="J58" s="113">
        <v>384695</v>
      </c>
      <c r="K58" s="113">
        <v>294528</v>
      </c>
      <c r="L58" s="54">
        <v>460581</v>
      </c>
      <c r="M58" s="154">
        <f>_xlfn.IFERROR(L58/K58*100-100," ")</f>
        <v>56.379359517601046</v>
      </c>
    </row>
    <row r="59" spans="1:13" ht="15" customHeight="1">
      <c r="A59" s="51">
        <v>19</v>
      </c>
      <c r="B59" s="94" t="s">
        <v>191</v>
      </c>
      <c r="C59" s="113">
        <v>1154</v>
      </c>
      <c r="D59" s="113" t="s">
        <v>373</v>
      </c>
      <c r="E59" s="54" t="s">
        <v>373</v>
      </c>
      <c r="F59" s="154" t="str">
        <f>_xlfn.IFERROR(E59/D59*100-100," ")</f>
        <v> </v>
      </c>
      <c r="G59" s="55"/>
      <c r="H59" s="51">
        <v>19</v>
      </c>
      <c r="I59" s="94" t="s">
        <v>191</v>
      </c>
      <c r="J59" s="113">
        <v>2600858</v>
      </c>
      <c r="K59" s="113">
        <v>341415</v>
      </c>
      <c r="L59" s="54">
        <v>1199671</v>
      </c>
      <c r="M59" s="154">
        <f>_xlfn.IFERROR(L59/K59*100-100," ")</f>
        <v>251.38204238243776</v>
      </c>
    </row>
    <row r="60" spans="1:13" ht="15" customHeight="1">
      <c r="A60" s="51">
        <v>20</v>
      </c>
      <c r="B60" s="94" t="s">
        <v>192</v>
      </c>
      <c r="C60" s="113">
        <v>191036</v>
      </c>
      <c r="D60" s="113" t="s">
        <v>373</v>
      </c>
      <c r="E60" s="54">
        <v>68522</v>
      </c>
      <c r="F60" s="154" t="str">
        <f>_xlfn.IFERROR(E60/D60*100-100," ")</f>
        <v> </v>
      </c>
      <c r="G60" s="55"/>
      <c r="H60" s="51">
        <v>20</v>
      </c>
      <c r="I60" s="94" t="s">
        <v>192</v>
      </c>
      <c r="J60" s="113">
        <v>1657566</v>
      </c>
      <c r="K60" s="113">
        <v>4054407</v>
      </c>
      <c r="L60" s="54">
        <v>2251807</v>
      </c>
      <c r="M60" s="154">
        <f>_xlfn.IFERROR(L60/K60*100-100," ")</f>
        <v>-44.46026262286939</v>
      </c>
    </row>
    <row r="61" spans="1:13" ht="15" customHeight="1">
      <c r="A61" s="51">
        <v>21</v>
      </c>
      <c r="B61" s="94" t="s">
        <v>193</v>
      </c>
      <c r="C61" s="113" t="s">
        <v>373</v>
      </c>
      <c r="D61" s="113">
        <v>1061</v>
      </c>
      <c r="E61" s="54" t="s">
        <v>373</v>
      </c>
      <c r="F61" s="154" t="str">
        <f>_xlfn.IFERROR(E61/D61*100-100," ")</f>
        <v> </v>
      </c>
      <c r="G61" s="55"/>
      <c r="H61" s="51">
        <v>21</v>
      </c>
      <c r="I61" s="94" t="s">
        <v>193</v>
      </c>
      <c r="J61" s="113">
        <v>915213</v>
      </c>
      <c r="K61" s="113">
        <v>52802</v>
      </c>
      <c r="L61" s="54">
        <v>10481</v>
      </c>
      <c r="M61" s="154">
        <f>_xlfn.IFERROR(L61/K61*100-100," ")</f>
        <v>-80.15037309192834</v>
      </c>
    </row>
    <row r="62" spans="1:13" ht="15" customHeight="1">
      <c r="A62" s="51">
        <v>22</v>
      </c>
      <c r="B62" s="94" t="s">
        <v>194</v>
      </c>
      <c r="C62" s="113">
        <v>24964</v>
      </c>
      <c r="D62" s="113" t="s">
        <v>373</v>
      </c>
      <c r="E62" s="54" t="s">
        <v>373</v>
      </c>
      <c r="F62" s="154" t="str">
        <f>_xlfn.IFERROR(E62/D62*100-100," ")</f>
        <v> </v>
      </c>
      <c r="G62" s="55"/>
      <c r="H62" s="51">
        <v>22</v>
      </c>
      <c r="I62" s="94" t="s">
        <v>194</v>
      </c>
      <c r="J62" s="113">
        <v>889808</v>
      </c>
      <c r="K62" s="113">
        <v>5798137</v>
      </c>
      <c r="L62" s="54">
        <v>6738313</v>
      </c>
      <c r="M62" s="154">
        <f>_xlfn.IFERROR(L62/K62*100-100," ")</f>
        <v>16.215139449102352</v>
      </c>
    </row>
    <row r="63" spans="1:13" ht="15" customHeight="1">
      <c r="A63" s="51">
        <v>23</v>
      </c>
      <c r="B63" s="94" t="s">
        <v>195</v>
      </c>
      <c r="C63" s="113" t="s">
        <v>373</v>
      </c>
      <c r="D63" s="113" t="s">
        <v>373</v>
      </c>
      <c r="E63" s="54" t="s">
        <v>373</v>
      </c>
      <c r="F63" s="154" t="str">
        <f>_xlfn.IFERROR(E63/D63*100-100," ")</f>
        <v> </v>
      </c>
      <c r="G63" s="55"/>
      <c r="H63" s="51">
        <v>23</v>
      </c>
      <c r="I63" s="94" t="s">
        <v>195</v>
      </c>
      <c r="J63" s="113">
        <v>47380</v>
      </c>
      <c r="K63" s="113">
        <v>119785</v>
      </c>
      <c r="L63" s="54">
        <v>33511</v>
      </c>
      <c r="M63" s="154">
        <f>_xlfn.IFERROR(L63/K63*100-100," ")</f>
        <v>-72.02404307717995</v>
      </c>
    </row>
    <row r="64" spans="1:13" ht="15" customHeight="1">
      <c r="A64" s="51">
        <v>24</v>
      </c>
      <c r="B64" s="94" t="s">
        <v>196</v>
      </c>
      <c r="C64" s="113" t="s">
        <v>373</v>
      </c>
      <c r="D64" s="113" t="s">
        <v>373</v>
      </c>
      <c r="E64" s="54" t="s">
        <v>373</v>
      </c>
      <c r="F64" s="154" t="str">
        <f>_xlfn.IFERROR(E64/D64*100-100," ")</f>
        <v> </v>
      </c>
      <c r="G64" s="55"/>
      <c r="H64" s="51">
        <v>24</v>
      </c>
      <c r="I64" s="94" t="s">
        <v>196</v>
      </c>
      <c r="J64" s="113">
        <v>164072</v>
      </c>
      <c r="K64" s="113">
        <v>108309</v>
      </c>
      <c r="L64" s="54">
        <v>209394</v>
      </c>
      <c r="M64" s="154">
        <f>_xlfn.IFERROR(L64/K64*100-100," ")</f>
        <v>93.33019416668975</v>
      </c>
    </row>
    <row r="65" spans="1:13" ht="15" customHeight="1">
      <c r="A65" s="51">
        <v>25</v>
      </c>
      <c r="B65" s="94" t="s">
        <v>197</v>
      </c>
      <c r="C65" s="113">
        <v>1385359</v>
      </c>
      <c r="D65" s="113">
        <v>687429</v>
      </c>
      <c r="E65" s="54">
        <v>3389359</v>
      </c>
      <c r="F65" s="154">
        <f>_xlfn.IFERROR(E65/D65*100-100," ")</f>
        <v>393.04859119996394</v>
      </c>
      <c r="G65" s="55"/>
      <c r="H65" s="51">
        <v>25</v>
      </c>
      <c r="I65" s="94" t="s">
        <v>197</v>
      </c>
      <c r="J65" s="113">
        <v>14049112</v>
      </c>
      <c r="K65" s="113">
        <v>14664262</v>
      </c>
      <c r="L65" s="54">
        <v>13572033</v>
      </c>
      <c r="M65" s="154">
        <f>_xlfn.IFERROR(L65/K65*100-100," ")</f>
        <v>-7.448237081416025</v>
      </c>
    </row>
    <row r="66" spans="1:13" ht="15" customHeight="1">
      <c r="A66" s="51">
        <v>26</v>
      </c>
      <c r="B66" s="94" t="s">
        <v>198</v>
      </c>
      <c r="C66" s="113" t="s">
        <v>373</v>
      </c>
      <c r="D66" s="113" t="s">
        <v>373</v>
      </c>
      <c r="E66" s="54" t="s">
        <v>373</v>
      </c>
      <c r="F66" s="154" t="str">
        <f>_xlfn.IFERROR(E66/D66*100-100," ")</f>
        <v> </v>
      </c>
      <c r="G66" s="55"/>
      <c r="H66" s="51">
        <v>26</v>
      </c>
      <c r="I66" s="94" t="s">
        <v>198</v>
      </c>
      <c r="J66" s="113">
        <v>143941</v>
      </c>
      <c r="K66" s="113">
        <v>323458</v>
      </c>
      <c r="L66" s="54">
        <v>291585</v>
      </c>
      <c r="M66" s="154">
        <f>_xlfn.IFERROR(L66/K66*100-100," ")</f>
        <v>-9.853829554377995</v>
      </c>
    </row>
    <row r="67" spans="1:13" ht="15" customHeight="1">
      <c r="A67" s="51">
        <v>27</v>
      </c>
      <c r="B67" s="94" t="s">
        <v>199</v>
      </c>
      <c r="C67" s="113" t="s">
        <v>373</v>
      </c>
      <c r="D67" s="113">
        <v>1417350</v>
      </c>
      <c r="E67" s="54">
        <v>512630</v>
      </c>
      <c r="F67" s="154">
        <f>_xlfn.IFERROR(E67/D67*100-100," ")</f>
        <v>-63.83179877941229</v>
      </c>
      <c r="G67" s="55"/>
      <c r="H67" s="51">
        <v>27</v>
      </c>
      <c r="I67" s="94" t="s">
        <v>199</v>
      </c>
      <c r="J67" s="113">
        <v>747181</v>
      </c>
      <c r="K67" s="113">
        <v>794363</v>
      </c>
      <c r="L67" s="54">
        <v>645464</v>
      </c>
      <c r="M67" s="154">
        <f>_xlfn.IFERROR(L67/K67*100-100," ")</f>
        <v>-18.744453102674726</v>
      </c>
    </row>
    <row r="68" spans="1:13" ht="15" customHeight="1">
      <c r="A68" s="51">
        <v>28</v>
      </c>
      <c r="B68" s="94" t="s">
        <v>200</v>
      </c>
      <c r="C68" s="113">
        <v>49351</v>
      </c>
      <c r="D68" s="113">
        <v>2000</v>
      </c>
      <c r="E68" s="54">
        <v>14076</v>
      </c>
      <c r="F68" s="154">
        <f>_xlfn.IFERROR(E68/D68*100-100," ")</f>
        <v>603.8000000000001</v>
      </c>
      <c r="G68" s="55"/>
      <c r="H68" s="51">
        <v>28</v>
      </c>
      <c r="I68" s="94" t="s">
        <v>200</v>
      </c>
      <c r="J68" s="113">
        <v>275751</v>
      </c>
      <c r="K68" s="113">
        <v>360908</v>
      </c>
      <c r="L68" s="54">
        <v>437230</v>
      </c>
      <c r="M68" s="154">
        <f>_xlfn.IFERROR(L68/K68*100-100," ")</f>
        <v>21.147217573453617</v>
      </c>
    </row>
    <row r="69" spans="1:13" ht="15" customHeight="1">
      <c r="A69" s="51">
        <v>29</v>
      </c>
      <c r="B69" s="94" t="s">
        <v>201</v>
      </c>
      <c r="C69" s="113">
        <v>1843097</v>
      </c>
      <c r="D69" s="113">
        <v>1454237</v>
      </c>
      <c r="E69" s="54">
        <v>1316899</v>
      </c>
      <c r="F69" s="154">
        <f>_xlfn.IFERROR(E69/D69*100-100," ")</f>
        <v>-9.443990216175209</v>
      </c>
      <c r="G69" s="55"/>
      <c r="H69" s="51">
        <v>29</v>
      </c>
      <c r="I69" s="94" t="s">
        <v>201</v>
      </c>
      <c r="J69" s="113">
        <v>3496939</v>
      </c>
      <c r="K69" s="113">
        <v>2845169</v>
      </c>
      <c r="L69" s="54">
        <v>3489285</v>
      </c>
      <c r="M69" s="154">
        <f>_xlfn.IFERROR(L69/K69*100-100," ")</f>
        <v>22.638936386555585</v>
      </c>
    </row>
    <row r="70" spans="1:13" ht="15" customHeight="1">
      <c r="A70" s="51">
        <v>30</v>
      </c>
      <c r="B70" s="94" t="s">
        <v>202</v>
      </c>
      <c r="C70" s="113">
        <v>2189457</v>
      </c>
      <c r="D70" s="113">
        <v>2020897</v>
      </c>
      <c r="E70" s="54">
        <v>4783270</v>
      </c>
      <c r="F70" s="154">
        <f>_xlfn.IFERROR(E70/D70*100-100," ")</f>
        <v>136.69043993830462</v>
      </c>
      <c r="G70" s="55"/>
      <c r="H70" s="51">
        <v>30</v>
      </c>
      <c r="I70" s="94" t="s">
        <v>202</v>
      </c>
      <c r="J70" s="113">
        <v>5792907</v>
      </c>
      <c r="K70" s="113">
        <v>4601082</v>
      </c>
      <c r="L70" s="54">
        <v>3454970</v>
      </c>
      <c r="M70" s="154">
        <f>_xlfn.IFERROR(L70/K70*100-100," ")</f>
        <v>-24.909619085249943</v>
      </c>
    </row>
    <row r="71" spans="1:13" ht="15" customHeight="1">
      <c r="A71" s="51">
        <v>31</v>
      </c>
      <c r="B71" s="94" t="s">
        <v>203</v>
      </c>
      <c r="C71" s="113">
        <v>4565757</v>
      </c>
      <c r="D71" s="113">
        <v>4336305</v>
      </c>
      <c r="E71" s="54">
        <v>3502097</v>
      </c>
      <c r="F71" s="154">
        <f>_xlfn.IFERROR(E71/D71*100-100," ")</f>
        <v>-19.23776118146671</v>
      </c>
      <c r="G71" s="55"/>
      <c r="H71" s="51">
        <v>31</v>
      </c>
      <c r="I71" s="94" t="s">
        <v>203</v>
      </c>
      <c r="J71" s="113">
        <v>5432541</v>
      </c>
      <c r="K71" s="113">
        <v>4464465</v>
      </c>
      <c r="L71" s="54">
        <v>5101005</v>
      </c>
      <c r="M71" s="154">
        <f>_xlfn.IFERROR(L71/K71*100-100," ")</f>
        <v>14.25792340179619</v>
      </c>
    </row>
    <row r="72" spans="1:13" ht="15" customHeight="1">
      <c r="A72" s="51">
        <v>32</v>
      </c>
      <c r="B72" s="94" t="s">
        <v>81</v>
      </c>
      <c r="C72" s="113">
        <v>10618769</v>
      </c>
      <c r="D72" s="113">
        <v>12362439</v>
      </c>
      <c r="E72" s="54">
        <v>13119971</v>
      </c>
      <c r="F72" s="154">
        <f>_xlfn.IFERROR(E72/D72*100-100," ")</f>
        <v>6.127690498614385</v>
      </c>
      <c r="G72" s="55"/>
      <c r="H72" s="51">
        <v>32</v>
      </c>
      <c r="I72" s="94" t="s">
        <v>81</v>
      </c>
      <c r="J72" s="113">
        <v>2874507</v>
      </c>
      <c r="K72" s="113">
        <v>4583202</v>
      </c>
      <c r="L72" s="54">
        <v>4525229</v>
      </c>
      <c r="M72" s="154">
        <f>_xlfn.IFERROR(L72/K72*100-100," ")</f>
        <v>-1.2649016997287106</v>
      </c>
    </row>
    <row r="73" spans="1:13" ht="15" customHeight="1">
      <c r="A73" s="51">
        <v>33</v>
      </c>
      <c r="B73" s="94" t="s">
        <v>62</v>
      </c>
      <c r="C73" s="113" t="s">
        <v>373</v>
      </c>
      <c r="D73" s="113">
        <v>1243903</v>
      </c>
      <c r="E73" s="54" t="s">
        <v>373</v>
      </c>
      <c r="F73" s="154" t="str">
        <f>_xlfn.IFERROR(E73/D73*100-100," ")</f>
        <v> </v>
      </c>
      <c r="G73" s="55"/>
      <c r="H73" s="51">
        <v>33</v>
      </c>
      <c r="I73" s="94" t="s">
        <v>62</v>
      </c>
      <c r="J73" s="113">
        <v>558211</v>
      </c>
      <c r="K73" s="113">
        <v>342821</v>
      </c>
      <c r="L73" s="54">
        <v>1231167</v>
      </c>
      <c r="M73" s="154">
        <f>_xlfn.IFERROR(L73/K73*100-100," ")</f>
        <v>259.1282331012394</v>
      </c>
    </row>
    <row r="74" spans="1:13" ht="15" customHeight="1">
      <c r="A74" s="51">
        <v>34</v>
      </c>
      <c r="B74" s="94" t="s">
        <v>204</v>
      </c>
      <c r="C74" s="113">
        <v>2395561</v>
      </c>
      <c r="D74" s="113">
        <v>2951946</v>
      </c>
      <c r="E74" s="54">
        <v>36437770</v>
      </c>
      <c r="F74" s="154">
        <f>_xlfn.IFERROR(E74/D74*100-100," ")</f>
        <v>1134.3643820042778</v>
      </c>
      <c r="G74" s="55"/>
      <c r="H74" s="51">
        <v>34</v>
      </c>
      <c r="I74" s="94" t="s">
        <v>204</v>
      </c>
      <c r="J74" s="113">
        <v>6675349</v>
      </c>
      <c r="K74" s="113">
        <v>5591554</v>
      </c>
      <c r="L74" s="54">
        <v>7100947</v>
      </c>
      <c r="M74" s="154">
        <f>_xlfn.IFERROR(L74/K74*100-100," ")</f>
        <v>26.99415940541752</v>
      </c>
    </row>
    <row r="75" spans="1:13" ht="15" customHeight="1">
      <c r="A75" s="51">
        <v>35</v>
      </c>
      <c r="B75" s="94" t="s">
        <v>205</v>
      </c>
      <c r="C75" s="113" t="s">
        <v>373</v>
      </c>
      <c r="D75" s="113">
        <v>1206</v>
      </c>
      <c r="E75" s="54" t="s">
        <v>373</v>
      </c>
      <c r="F75" s="154" t="str">
        <f>_xlfn.IFERROR(E75/D75*100-100," ")</f>
        <v> </v>
      </c>
      <c r="G75" s="55"/>
      <c r="H75" s="51">
        <v>35</v>
      </c>
      <c r="I75" s="94" t="s">
        <v>205</v>
      </c>
      <c r="J75" s="113">
        <v>197965</v>
      </c>
      <c r="K75" s="113">
        <v>275852</v>
      </c>
      <c r="L75" s="54">
        <v>287214</v>
      </c>
      <c r="M75" s="154">
        <f>_xlfn.IFERROR(L75/K75*100-100," ")</f>
        <v>4.118875338949877</v>
      </c>
    </row>
    <row r="76" spans="1:13" ht="15" customHeight="1">
      <c r="A76" s="51">
        <v>36</v>
      </c>
      <c r="B76" s="50" t="s">
        <v>206</v>
      </c>
      <c r="C76" s="113" t="s">
        <v>373</v>
      </c>
      <c r="D76" s="113" t="s">
        <v>373</v>
      </c>
      <c r="F76" s="154" t="str">
        <f>_xlfn.IFERROR(E76/D76*100-100," ")</f>
        <v> </v>
      </c>
      <c r="G76" s="55"/>
      <c r="H76" s="51">
        <v>36</v>
      </c>
      <c r="I76" s="50" t="s">
        <v>206</v>
      </c>
      <c r="J76" s="113" t="s">
        <v>373</v>
      </c>
      <c r="K76" s="113" t="s">
        <v>373</v>
      </c>
      <c r="M76" s="154" t="str">
        <f>_xlfn.IFERROR(L76/K76*100-100," ")</f>
        <v> </v>
      </c>
    </row>
    <row r="77" spans="1:13" ht="15" customHeight="1">
      <c r="A77" s="51">
        <v>37</v>
      </c>
      <c r="B77" s="94" t="s">
        <v>207</v>
      </c>
      <c r="C77" s="113">
        <v>8651</v>
      </c>
      <c r="D77" s="113">
        <v>4552</v>
      </c>
      <c r="E77" s="54" t="s">
        <v>373</v>
      </c>
      <c r="F77" s="154" t="str">
        <f>_xlfn.IFERROR(E77/D77*100-100," ")</f>
        <v> </v>
      </c>
      <c r="G77" s="55"/>
      <c r="H77" s="51">
        <v>37</v>
      </c>
      <c r="I77" s="94" t="s">
        <v>207</v>
      </c>
      <c r="J77" s="113">
        <v>19550</v>
      </c>
      <c r="K77" s="113">
        <v>32371</v>
      </c>
      <c r="L77" s="54">
        <v>5953</v>
      </c>
      <c r="M77" s="154">
        <f>_xlfn.IFERROR(L77/K77*100-100," ")</f>
        <v>-81.61008309907015</v>
      </c>
    </row>
    <row r="78" spans="1:13" ht="15" customHeight="1">
      <c r="A78" s="51">
        <v>38</v>
      </c>
      <c r="B78" s="94" t="s">
        <v>208</v>
      </c>
      <c r="C78" s="113" t="s">
        <v>373</v>
      </c>
      <c r="D78" s="113" t="s">
        <v>373</v>
      </c>
      <c r="E78" s="54" t="s">
        <v>373</v>
      </c>
      <c r="F78" s="154" t="str">
        <f>_xlfn.IFERROR(E78/D78*100-100," ")</f>
        <v> </v>
      </c>
      <c r="G78" s="55"/>
      <c r="H78" s="51">
        <v>38</v>
      </c>
      <c r="I78" s="94" t="s">
        <v>208</v>
      </c>
      <c r="J78" s="113">
        <v>3150</v>
      </c>
      <c r="K78" s="113">
        <v>38403</v>
      </c>
      <c r="L78" s="54">
        <v>111251</v>
      </c>
      <c r="M78" s="154">
        <f>_xlfn.IFERROR(L78/K78*100-100," ")</f>
        <v>189.693513527589</v>
      </c>
    </row>
    <row r="79" spans="1:13" ht="15" customHeight="1">
      <c r="A79" s="51">
        <v>39</v>
      </c>
      <c r="B79" s="94" t="s">
        <v>209</v>
      </c>
      <c r="C79" s="113" t="s">
        <v>373</v>
      </c>
      <c r="D79" s="113" t="s">
        <v>373</v>
      </c>
      <c r="E79" s="54" t="s">
        <v>373</v>
      </c>
      <c r="F79" s="154" t="str">
        <f>_xlfn.IFERROR(E79/D79*100-100," ")</f>
        <v> </v>
      </c>
      <c r="G79" s="55"/>
      <c r="H79" s="51">
        <v>39</v>
      </c>
      <c r="I79" s="94" t="s">
        <v>209</v>
      </c>
      <c r="J79" s="113">
        <v>11950</v>
      </c>
      <c r="K79" s="113">
        <v>14877</v>
      </c>
      <c r="L79" s="54">
        <v>9450</v>
      </c>
      <c r="M79" s="154">
        <f>_xlfn.IFERROR(L79/K79*100-100," ")</f>
        <v>-36.47912885662432</v>
      </c>
    </row>
    <row r="80" spans="1:13" ht="15" customHeight="1">
      <c r="A80" s="51">
        <v>40</v>
      </c>
      <c r="B80" s="94" t="s">
        <v>210</v>
      </c>
      <c r="C80" s="113" t="s">
        <v>373</v>
      </c>
      <c r="D80" s="113" t="s">
        <v>373</v>
      </c>
      <c r="E80" s="54" t="s">
        <v>373</v>
      </c>
      <c r="F80" s="154" t="str">
        <f>_xlfn.IFERROR(E80/D80*100-100," ")</f>
        <v> </v>
      </c>
      <c r="G80" s="55"/>
      <c r="H80" s="51">
        <v>40</v>
      </c>
      <c r="I80" s="94" t="s">
        <v>210</v>
      </c>
      <c r="J80" s="113">
        <v>926185</v>
      </c>
      <c r="K80" s="113">
        <v>100050</v>
      </c>
      <c r="L80" s="54">
        <v>55317</v>
      </c>
      <c r="M80" s="154">
        <f>_xlfn.IFERROR(L80/K80*100-100," ")</f>
        <v>-44.71064467766117</v>
      </c>
    </row>
    <row r="81" spans="1:13" ht="15" customHeight="1">
      <c r="A81" s="51">
        <v>41</v>
      </c>
      <c r="B81" s="94" t="s">
        <v>211</v>
      </c>
      <c r="C81" s="113" t="s">
        <v>373</v>
      </c>
      <c r="D81" s="113" t="s">
        <v>373</v>
      </c>
      <c r="E81" s="54" t="s">
        <v>373</v>
      </c>
      <c r="F81" s="154" t="str">
        <f>_xlfn.IFERROR(E81/D81*100-100," ")</f>
        <v> </v>
      </c>
      <c r="G81" s="55"/>
      <c r="H81" s="51">
        <v>41</v>
      </c>
      <c r="I81" s="94" t="s">
        <v>211</v>
      </c>
      <c r="J81" s="113">
        <v>413737</v>
      </c>
      <c r="K81" s="113" t="s">
        <v>373</v>
      </c>
      <c r="L81" s="54" t="s">
        <v>373</v>
      </c>
      <c r="M81" s="154" t="str">
        <f>_xlfn.IFERROR(L81/K81*100-100," ")</f>
        <v> </v>
      </c>
    </row>
    <row r="82" spans="1:13" ht="15" customHeight="1">
      <c r="A82" s="51">
        <v>42</v>
      </c>
      <c r="B82" s="94" t="s">
        <v>212</v>
      </c>
      <c r="C82" s="113" t="s">
        <v>373</v>
      </c>
      <c r="D82" s="113" t="s">
        <v>373</v>
      </c>
      <c r="E82" s="54" t="s">
        <v>373</v>
      </c>
      <c r="F82" s="154" t="str">
        <f>_xlfn.IFERROR(E82/D82*100-100," ")</f>
        <v> </v>
      </c>
      <c r="G82" s="55"/>
      <c r="H82" s="51">
        <v>42</v>
      </c>
      <c r="I82" s="94" t="s">
        <v>212</v>
      </c>
      <c r="J82" s="113" t="s">
        <v>373</v>
      </c>
      <c r="K82" s="113" t="s">
        <v>373</v>
      </c>
      <c r="L82" s="54" t="s">
        <v>373</v>
      </c>
      <c r="M82" s="154" t="str">
        <f>_xlfn.IFERROR(L82/K82*100-100," ")</f>
        <v> </v>
      </c>
    </row>
    <row r="83" spans="1:13" ht="15" customHeight="1">
      <c r="A83" s="51">
        <v>43</v>
      </c>
      <c r="B83" s="94" t="s">
        <v>213</v>
      </c>
      <c r="C83" s="113">
        <v>325053</v>
      </c>
      <c r="D83" s="113">
        <v>150286</v>
      </c>
      <c r="E83" s="54">
        <v>60831</v>
      </c>
      <c r="F83" s="154">
        <f>_xlfn.IFERROR(E83/D83*100-100," ")</f>
        <v>-59.52317581145283</v>
      </c>
      <c r="G83" s="55"/>
      <c r="H83" s="51">
        <v>43</v>
      </c>
      <c r="I83" s="94" t="s">
        <v>213</v>
      </c>
      <c r="J83" s="113">
        <v>241864</v>
      </c>
      <c r="K83" s="113">
        <v>236825</v>
      </c>
      <c r="L83" s="54">
        <v>498268</v>
      </c>
      <c r="M83" s="154">
        <f>_xlfn.IFERROR(L83/K83*100-100," ")</f>
        <v>110.39501741792463</v>
      </c>
    </row>
    <row r="84" spans="1:13" ht="15" customHeight="1">
      <c r="A84" s="51">
        <v>44</v>
      </c>
      <c r="B84" s="94" t="s">
        <v>214</v>
      </c>
      <c r="C84" s="113" t="s">
        <v>373</v>
      </c>
      <c r="D84" s="113" t="s">
        <v>373</v>
      </c>
      <c r="E84" s="54" t="s">
        <v>373</v>
      </c>
      <c r="F84" s="154" t="str">
        <f>_xlfn.IFERROR(E84/D84*100-100," ")</f>
        <v> </v>
      </c>
      <c r="G84" s="55"/>
      <c r="H84" s="51">
        <v>44</v>
      </c>
      <c r="I84" s="94" t="s">
        <v>214</v>
      </c>
      <c r="J84" s="113" t="s">
        <v>373</v>
      </c>
      <c r="K84" s="113">
        <v>1300</v>
      </c>
      <c r="L84" s="54" t="s">
        <v>373</v>
      </c>
      <c r="M84" s="154" t="str">
        <f>_xlfn.IFERROR(L84/K84*100-100," ")</f>
        <v> </v>
      </c>
    </row>
    <row r="85" spans="1:13" ht="15" customHeight="1">
      <c r="A85" s="51">
        <v>45</v>
      </c>
      <c r="B85" s="94" t="s">
        <v>215</v>
      </c>
      <c r="C85" s="113" t="s">
        <v>373</v>
      </c>
      <c r="D85" s="113" t="s">
        <v>373</v>
      </c>
      <c r="E85" s="54" t="s">
        <v>373</v>
      </c>
      <c r="F85" s="154" t="str">
        <f>_xlfn.IFERROR(E85/D85*100-100," ")</f>
        <v> </v>
      </c>
      <c r="G85" s="55"/>
      <c r="H85" s="51">
        <v>45</v>
      </c>
      <c r="I85" s="94" t="s">
        <v>215</v>
      </c>
      <c r="J85" s="113" t="s">
        <v>373</v>
      </c>
      <c r="K85" s="113">
        <v>4500</v>
      </c>
      <c r="L85" s="54">
        <v>79200</v>
      </c>
      <c r="M85" s="154">
        <f>_xlfn.IFERROR(L85/K85*100-100," ")</f>
        <v>1660.0000000000002</v>
      </c>
    </row>
    <row r="86" spans="1:13" ht="15" customHeight="1">
      <c r="A86" s="51">
        <v>46</v>
      </c>
      <c r="B86" s="94" t="s">
        <v>216</v>
      </c>
      <c r="C86" s="113" t="s">
        <v>373</v>
      </c>
      <c r="D86" s="113" t="s">
        <v>373</v>
      </c>
      <c r="E86" s="54" t="s">
        <v>373</v>
      </c>
      <c r="F86" s="154" t="str">
        <f>_xlfn.IFERROR(E86/D86*100-100," ")</f>
        <v> </v>
      </c>
      <c r="G86" s="55"/>
      <c r="H86" s="51">
        <v>46</v>
      </c>
      <c r="I86" s="94" t="s">
        <v>216</v>
      </c>
      <c r="J86" s="113">
        <v>1176251</v>
      </c>
      <c r="K86" s="113">
        <v>727255</v>
      </c>
      <c r="L86" s="54">
        <v>257713</v>
      </c>
      <c r="M86" s="154">
        <f>_xlfn.IFERROR(L86/K86*100-100," ")</f>
        <v>-64.56359873771923</v>
      </c>
    </row>
    <row r="87" spans="1:13" ht="15" customHeight="1">
      <c r="A87" s="51">
        <v>47</v>
      </c>
      <c r="B87" s="94" t="s">
        <v>217</v>
      </c>
      <c r="C87" s="113" t="s">
        <v>373</v>
      </c>
      <c r="D87" s="113" t="s">
        <v>373</v>
      </c>
      <c r="E87" s="54" t="s">
        <v>373</v>
      </c>
      <c r="F87" s="154" t="str">
        <f>_xlfn.IFERROR(E87/D87*100-100," ")</f>
        <v> </v>
      </c>
      <c r="G87" s="55"/>
      <c r="H87" s="51">
        <v>47</v>
      </c>
      <c r="I87" s="94" t="s">
        <v>217</v>
      </c>
      <c r="J87" s="113">
        <v>38720</v>
      </c>
      <c r="K87" s="113">
        <v>18330</v>
      </c>
      <c r="L87" s="54">
        <v>42918</v>
      </c>
      <c r="M87" s="154">
        <f>_xlfn.IFERROR(L87/K87*100-100," ")</f>
        <v>134.14075286415712</v>
      </c>
    </row>
    <row r="88" spans="1:13" ht="15" customHeight="1">
      <c r="A88" s="51">
        <v>48</v>
      </c>
      <c r="B88" s="94" t="s">
        <v>218</v>
      </c>
      <c r="C88" s="113" t="s">
        <v>373</v>
      </c>
      <c r="D88" s="113" t="s">
        <v>373</v>
      </c>
      <c r="E88" s="54" t="s">
        <v>373</v>
      </c>
      <c r="F88" s="154" t="str">
        <f>_xlfn.IFERROR(E88/D88*100-100," ")</f>
        <v> </v>
      </c>
      <c r="G88" s="55"/>
      <c r="H88" s="51">
        <v>48</v>
      </c>
      <c r="I88" s="94" t="s">
        <v>218</v>
      </c>
      <c r="J88" s="113" t="s">
        <v>373</v>
      </c>
      <c r="K88" s="113">
        <v>19250</v>
      </c>
      <c r="L88" s="54">
        <v>29593</v>
      </c>
      <c r="M88" s="154">
        <f>_xlfn.IFERROR(L88/K88*100-100," ")</f>
        <v>53.729870129870136</v>
      </c>
    </row>
    <row r="89" spans="1:13" ht="15" customHeight="1">
      <c r="A89" s="51">
        <v>49</v>
      </c>
      <c r="B89" s="94" t="s">
        <v>219</v>
      </c>
      <c r="C89" s="113">
        <v>26173</v>
      </c>
      <c r="D89" s="113">
        <v>14637635</v>
      </c>
      <c r="E89" s="54">
        <v>10663873</v>
      </c>
      <c r="F89" s="154">
        <f>_xlfn.IFERROR(E89/D89*100-100," ")</f>
        <v>-27.147568579213782</v>
      </c>
      <c r="G89" s="55"/>
      <c r="H89" s="51">
        <v>49</v>
      </c>
      <c r="I89" s="94" t="s">
        <v>219</v>
      </c>
      <c r="J89" s="113">
        <v>192011</v>
      </c>
      <c r="K89" s="113">
        <v>116264</v>
      </c>
      <c r="L89" s="54">
        <v>171239</v>
      </c>
      <c r="M89" s="154">
        <f>_xlfn.IFERROR(L89/K89*100-100," ")</f>
        <v>47.28462808780017</v>
      </c>
    </row>
    <row r="90" spans="1:13" ht="15" customHeight="1">
      <c r="A90" s="51">
        <v>50</v>
      </c>
      <c r="B90" s="94" t="s">
        <v>220</v>
      </c>
      <c r="C90" s="113">
        <v>5953</v>
      </c>
      <c r="D90" s="113">
        <v>60685</v>
      </c>
      <c r="E90" s="54">
        <v>505054</v>
      </c>
      <c r="F90" s="154">
        <f>_xlfn.IFERROR(E90/D90*100-100," ")</f>
        <v>732.255087748208</v>
      </c>
      <c r="G90" s="55"/>
      <c r="H90" s="51">
        <v>50</v>
      </c>
      <c r="I90" s="94" t="s">
        <v>220</v>
      </c>
      <c r="J90" s="113">
        <v>220844</v>
      </c>
      <c r="K90" s="113">
        <v>993914</v>
      </c>
      <c r="L90" s="54">
        <v>350573</v>
      </c>
      <c r="M90" s="154">
        <f>_xlfn.IFERROR(L90/K90*100-100," ")</f>
        <v>-64.728034819914</v>
      </c>
    </row>
    <row r="91" spans="1:13" ht="15" customHeight="1">
      <c r="A91" s="51">
        <v>51</v>
      </c>
      <c r="B91" s="94" t="s">
        <v>221</v>
      </c>
      <c r="C91" s="113" t="s">
        <v>373</v>
      </c>
      <c r="D91" s="113" t="s">
        <v>373</v>
      </c>
      <c r="E91" s="54" t="s">
        <v>373</v>
      </c>
      <c r="F91" s="154" t="str">
        <f>_xlfn.IFERROR(E91/D91*100-100," ")</f>
        <v> </v>
      </c>
      <c r="G91" s="55"/>
      <c r="H91" s="51">
        <v>51</v>
      </c>
      <c r="I91" s="94" t="s">
        <v>221</v>
      </c>
      <c r="J91" s="113">
        <v>84044</v>
      </c>
      <c r="K91" s="113">
        <v>103788</v>
      </c>
      <c r="L91" s="54">
        <v>6750</v>
      </c>
      <c r="M91" s="154">
        <f>_xlfn.IFERROR(L91/K91*100-100," ")</f>
        <v>-93.49635796045786</v>
      </c>
    </row>
    <row r="92" spans="1:13" ht="15" customHeight="1">
      <c r="A92" s="51">
        <v>52</v>
      </c>
      <c r="B92" s="94" t="s">
        <v>222</v>
      </c>
      <c r="C92" s="113" t="s">
        <v>373</v>
      </c>
      <c r="D92" s="113" t="s">
        <v>373</v>
      </c>
      <c r="E92" s="54" t="s">
        <v>373</v>
      </c>
      <c r="F92" s="154" t="str">
        <f>_xlfn.IFERROR(E92/D92*100-100," ")</f>
        <v> </v>
      </c>
      <c r="G92" s="55"/>
      <c r="H92" s="51">
        <v>52</v>
      </c>
      <c r="I92" s="94" t="s">
        <v>222</v>
      </c>
      <c r="J92" s="113">
        <v>526048</v>
      </c>
      <c r="K92" s="113">
        <v>317718</v>
      </c>
      <c r="L92" s="54">
        <v>169554</v>
      </c>
      <c r="M92" s="154">
        <f>_xlfn.IFERROR(L92/K92*100-100," ")</f>
        <v>-46.633807338583274</v>
      </c>
    </row>
    <row r="93" spans="1:13" ht="15" customHeight="1">
      <c r="A93" s="51">
        <v>53</v>
      </c>
      <c r="B93" s="94" t="s">
        <v>223</v>
      </c>
      <c r="C93" s="113">
        <v>1147</v>
      </c>
      <c r="D93" s="113">
        <v>1715</v>
      </c>
      <c r="E93" s="54">
        <v>19607329</v>
      </c>
      <c r="F93" s="154">
        <f>_xlfn.IFERROR(E93/D93*100-100," ")</f>
        <v>1143184.4897959183</v>
      </c>
      <c r="G93" s="55"/>
      <c r="H93" s="51">
        <v>53</v>
      </c>
      <c r="I93" s="94" t="s">
        <v>223</v>
      </c>
      <c r="J93" s="113">
        <v>2507772</v>
      </c>
      <c r="K93" s="113">
        <v>1182722</v>
      </c>
      <c r="L93" s="54">
        <v>1141106</v>
      </c>
      <c r="M93" s="154">
        <f>_xlfn.IFERROR(L93/K93*100-100," ")</f>
        <v>-3.518662881048968</v>
      </c>
    </row>
    <row r="94" spans="1:13" ht="15" customHeight="1">
      <c r="A94" s="51">
        <v>54</v>
      </c>
      <c r="B94" s="94" t="s">
        <v>224</v>
      </c>
      <c r="C94" s="113" t="s">
        <v>373</v>
      </c>
      <c r="D94" s="113" t="s">
        <v>373</v>
      </c>
      <c r="E94" s="54">
        <v>12960</v>
      </c>
      <c r="F94" s="154" t="str">
        <f>_xlfn.IFERROR(E94/D94*100-100," ")</f>
        <v> </v>
      </c>
      <c r="G94" s="55"/>
      <c r="H94" s="51">
        <v>54</v>
      </c>
      <c r="I94" s="94" t="s">
        <v>224</v>
      </c>
      <c r="J94" s="113">
        <v>60110</v>
      </c>
      <c r="K94" s="113">
        <v>291772</v>
      </c>
      <c r="L94" s="54">
        <v>24512</v>
      </c>
      <c r="M94" s="154">
        <f>_xlfn.IFERROR(L94/K94*100-100," ")</f>
        <v>-91.59891970442675</v>
      </c>
    </row>
    <row r="95" spans="1:13" ht="15" customHeight="1">
      <c r="A95" s="51">
        <v>55</v>
      </c>
      <c r="B95" s="94" t="s">
        <v>225</v>
      </c>
      <c r="C95" s="113" t="s">
        <v>373</v>
      </c>
      <c r="D95" s="113" t="s">
        <v>373</v>
      </c>
      <c r="E95" s="54" t="s">
        <v>373</v>
      </c>
      <c r="F95" s="154" t="str">
        <f>_xlfn.IFERROR(E95/D95*100-100," ")</f>
        <v> </v>
      </c>
      <c r="G95" s="55"/>
      <c r="H95" s="51">
        <v>55</v>
      </c>
      <c r="I95" s="94" t="s">
        <v>225</v>
      </c>
      <c r="J95" s="113" t="s">
        <v>373</v>
      </c>
      <c r="K95" s="113" t="s">
        <v>373</v>
      </c>
      <c r="L95" s="54" t="s">
        <v>373</v>
      </c>
      <c r="M95" s="154" t="str">
        <f>_xlfn.IFERROR(L95/K95*100-100," ")</f>
        <v> </v>
      </c>
    </row>
    <row r="96" spans="1:13" ht="15" customHeight="1">
      <c r="A96" s="51">
        <v>56</v>
      </c>
      <c r="B96" s="94" t="s">
        <v>226</v>
      </c>
      <c r="C96" s="113" t="s">
        <v>373</v>
      </c>
      <c r="D96" s="113" t="s">
        <v>373</v>
      </c>
      <c r="E96" s="54" t="s">
        <v>373</v>
      </c>
      <c r="F96" s="154" t="str">
        <f>_xlfn.IFERROR(E96/D96*100-100," ")</f>
        <v> </v>
      </c>
      <c r="G96" s="55"/>
      <c r="H96" s="51">
        <v>56</v>
      </c>
      <c r="I96" s="94" t="s">
        <v>226</v>
      </c>
      <c r="J96" s="113" t="s">
        <v>373</v>
      </c>
      <c r="K96" s="113">
        <v>78931</v>
      </c>
      <c r="L96" s="54">
        <v>473766</v>
      </c>
      <c r="M96" s="154">
        <f>_xlfn.IFERROR(L96/K96*100-100," ")</f>
        <v>500.22804728180313</v>
      </c>
    </row>
    <row r="97" spans="1:13" ht="15" customHeight="1">
      <c r="A97" s="51"/>
      <c r="B97" s="94" t="s">
        <v>370</v>
      </c>
      <c r="C97" s="113" t="s">
        <v>373</v>
      </c>
      <c r="D97" s="113"/>
      <c r="E97" s="54"/>
      <c r="F97" s="154" t="str">
        <f>_xlfn.IFERROR(E97/D97*100-100," ")</f>
        <v> </v>
      </c>
      <c r="G97" s="55"/>
      <c r="H97" s="51"/>
      <c r="I97" s="94" t="s">
        <v>370</v>
      </c>
      <c r="J97" s="113" t="s">
        <v>373</v>
      </c>
      <c r="K97" s="113"/>
      <c r="L97" s="54"/>
      <c r="M97" s="154" t="str">
        <f>_xlfn.IFERROR(L97/K97*100-100," ")</f>
        <v> </v>
      </c>
    </row>
    <row r="98" spans="1:13" ht="15" customHeight="1">
      <c r="A98" s="51">
        <v>57</v>
      </c>
      <c r="B98" s="94" t="s">
        <v>227</v>
      </c>
      <c r="C98" s="113" t="s">
        <v>373</v>
      </c>
      <c r="D98" s="113">
        <v>89898</v>
      </c>
      <c r="E98" s="54">
        <v>65642</v>
      </c>
      <c r="F98" s="154">
        <f>_xlfn.IFERROR(E98/D98*100-100," ")</f>
        <v>-26.98169036018598</v>
      </c>
      <c r="G98" s="55"/>
      <c r="H98" s="51">
        <v>57</v>
      </c>
      <c r="I98" s="94" t="s">
        <v>227</v>
      </c>
      <c r="J98" s="113">
        <v>39680</v>
      </c>
      <c r="K98" s="113">
        <v>62318</v>
      </c>
      <c r="L98" s="54">
        <v>3431</v>
      </c>
      <c r="M98" s="154">
        <f>_xlfn.IFERROR(L98/K98*100-100," ")</f>
        <v>-94.49436759844667</v>
      </c>
    </row>
    <row r="99" spans="1:13" ht="15" customHeight="1">
      <c r="A99" s="51">
        <v>58</v>
      </c>
      <c r="B99" s="94" t="s">
        <v>228</v>
      </c>
      <c r="C99" s="113">
        <v>4086</v>
      </c>
      <c r="D99" s="113" t="s">
        <v>373</v>
      </c>
      <c r="E99" s="54" t="s">
        <v>373</v>
      </c>
      <c r="F99" s="154" t="str">
        <f>_xlfn.IFERROR(E99/D99*100-100," ")</f>
        <v> </v>
      </c>
      <c r="G99" s="55"/>
      <c r="H99" s="51">
        <v>58</v>
      </c>
      <c r="I99" s="94" t="s">
        <v>228</v>
      </c>
      <c r="J99" s="113">
        <v>360599</v>
      </c>
      <c r="K99" s="113">
        <v>40220</v>
      </c>
      <c r="L99" s="54">
        <v>30401</v>
      </c>
      <c r="M99" s="154">
        <f>_xlfn.IFERROR(L99/K99*100-100," ")</f>
        <v>-24.413227250124308</v>
      </c>
    </row>
    <row r="100" spans="1:13" ht="15" customHeight="1">
      <c r="A100" s="51">
        <v>59</v>
      </c>
      <c r="B100" s="94" t="s">
        <v>229</v>
      </c>
      <c r="C100" s="113" t="s">
        <v>373</v>
      </c>
      <c r="D100" s="113" t="s">
        <v>373</v>
      </c>
      <c r="E100" s="54" t="s">
        <v>373</v>
      </c>
      <c r="F100" s="154" t="str">
        <f>_xlfn.IFERROR(E100/D100*100-100," ")</f>
        <v> </v>
      </c>
      <c r="G100" s="55"/>
      <c r="H100" s="51">
        <v>59</v>
      </c>
      <c r="I100" s="94" t="s">
        <v>229</v>
      </c>
      <c r="J100" s="113">
        <v>80091</v>
      </c>
      <c r="K100" s="113" t="s">
        <v>373</v>
      </c>
      <c r="L100" s="54">
        <v>23595</v>
      </c>
      <c r="M100" s="154" t="str">
        <f>_xlfn.IFERROR(L100/K100*100-100," ")</f>
        <v> </v>
      </c>
    </row>
    <row r="101" spans="1:13" ht="15" customHeight="1">
      <c r="A101" s="51">
        <v>60</v>
      </c>
      <c r="B101" s="94" t="s">
        <v>230</v>
      </c>
      <c r="C101" s="113" t="s">
        <v>373</v>
      </c>
      <c r="D101" s="113" t="s">
        <v>373</v>
      </c>
      <c r="E101" s="54" t="s">
        <v>373</v>
      </c>
      <c r="F101" s="154" t="str">
        <f>_xlfn.IFERROR(E101/D101*100-100," ")</f>
        <v> </v>
      </c>
      <c r="G101" s="55"/>
      <c r="H101" s="51">
        <v>60</v>
      </c>
      <c r="I101" s="94" t="s">
        <v>230</v>
      </c>
      <c r="J101" s="113">
        <v>13666</v>
      </c>
      <c r="K101" s="113" t="s">
        <v>373</v>
      </c>
      <c r="L101" s="54">
        <v>32820</v>
      </c>
      <c r="M101" s="154" t="str">
        <f>_xlfn.IFERROR(L101/K101*100-100," ")</f>
        <v> </v>
      </c>
    </row>
    <row r="102" spans="1:13" ht="15" customHeight="1">
      <c r="A102" s="51">
        <v>61</v>
      </c>
      <c r="B102" s="94" t="s">
        <v>231</v>
      </c>
      <c r="C102" s="60" t="s">
        <v>373</v>
      </c>
      <c r="D102" s="60" t="s">
        <v>373</v>
      </c>
      <c r="E102" s="54" t="s">
        <v>373</v>
      </c>
      <c r="F102" s="154" t="str">
        <f>_xlfn.IFERROR(E102/D102*100-100," ")</f>
        <v> </v>
      </c>
      <c r="G102" s="55"/>
      <c r="H102" s="51">
        <v>61</v>
      </c>
      <c r="I102" s="94" t="s">
        <v>231</v>
      </c>
      <c r="J102" s="60" t="s">
        <v>373</v>
      </c>
      <c r="K102" s="60" t="s">
        <v>373</v>
      </c>
      <c r="L102" s="54">
        <v>9897</v>
      </c>
      <c r="M102" s="154" t="str">
        <f>_xlfn.IFERROR(L102/K102*100-100," ")</f>
        <v> </v>
      </c>
    </row>
    <row r="103" spans="1:13" ht="15" customHeight="1">
      <c r="A103" s="51">
        <v>62</v>
      </c>
      <c r="B103" s="94" t="s">
        <v>367</v>
      </c>
      <c r="C103" s="113"/>
      <c r="D103" s="113"/>
      <c r="E103" s="54" t="s">
        <v>373</v>
      </c>
      <c r="F103" s="154" t="str">
        <f>_xlfn.IFERROR(E103/D103*100-100," ")</f>
        <v> </v>
      </c>
      <c r="G103" s="55"/>
      <c r="H103" s="51">
        <v>62</v>
      </c>
      <c r="I103" s="94" t="s">
        <v>367</v>
      </c>
      <c r="J103" s="113"/>
      <c r="K103" s="113"/>
      <c r="L103" s="54" t="s">
        <v>373</v>
      </c>
      <c r="M103" s="154" t="str">
        <f>_xlfn.IFERROR(L103/K103*100-100," ")</f>
        <v> </v>
      </c>
    </row>
    <row r="104" spans="1:13" ht="15" customHeight="1">
      <c r="A104" s="51">
        <v>63</v>
      </c>
      <c r="B104" s="94" t="s">
        <v>232</v>
      </c>
      <c r="C104" s="113" t="s">
        <v>373</v>
      </c>
      <c r="D104" s="113" t="s">
        <v>373</v>
      </c>
      <c r="E104" s="54">
        <v>4597</v>
      </c>
      <c r="F104" s="154" t="str">
        <f>_xlfn.IFERROR(E104/D104*100-100," ")</f>
        <v> </v>
      </c>
      <c r="G104" s="55"/>
      <c r="H104" s="51">
        <v>63</v>
      </c>
      <c r="I104" s="94" t="s">
        <v>232</v>
      </c>
      <c r="J104" s="113">
        <v>66693</v>
      </c>
      <c r="K104" s="113">
        <v>436652</v>
      </c>
      <c r="L104" s="54">
        <v>266805</v>
      </c>
      <c r="M104" s="154">
        <f>_xlfn.IFERROR(L104/K104*100-100," ")</f>
        <v>-38.8975660251184</v>
      </c>
    </row>
    <row r="105" spans="1:13" ht="15" customHeight="1">
      <c r="A105" s="51">
        <v>64</v>
      </c>
      <c r="B105" s="94" t="s">
        <v>233</v>
      </c>
      <c r="C105" s="113" t="s">
        <v>373</v>
      </c>
      <c r="D105" s="113" t="s">
        <v>373</v>
      </c>
      <c r="E105" s="54" t="s">
        <v>373</v>
      </c>
      <c r="F105" s="154" t="str">
        <f>_xlfn.IFERROR(E105/D105*100-100," ")</f>
        <v> </v>
      </c>
      <c r="G105" s="55"/>
      <c r="H105" s="51">
        <v>64</v>
      </c>
      <c r="I105" s="94" t="s">
        <v>233</v>
      </c>
      <c r="J105" s="113">
        <v>47631</v>
      </c>
      <c r="K105" s="113">
        <v>121773</v>
      </c>
      <c r="L105" s="54">
        <v>64502</v>
      </c>
      <c r="M105" s="154">
        <f>_xlfn.IFERROR(L105/K105*100-100," ")</f>
        <v>-47.03095103183793</v>
      </c>
    </row>
    <row r="106" spans="1:13" ht="15" customHeight="1">
      <c r="A106" s="51">
        <v>65</v>
      </c>
      <c r="B106" s="94" t="s">
        <v>234</v>
      </c>
      <c r="C106" s="113" t="s">
        <v>373</v>
      </c>
      <c r="D106" s="113" t="s">
        <v>373</v>
      </c>
      <c r="E106" s="54" t="s">
        <v>373</v>
      </c>
      <c r="F106" s="154" t="str">
        <f>_xlfn.IFERROR(E106/D106*100-100," ")</f>
        <v> </v>
      </c>
      <c r="G106" s="55"/>
      <c r="H106" s="51">
        <v>65</v>
      </c>
      <c r="I106" s="94" t="s">
        <v>234</v>
      </c>
      <c r="J106" s="113" t="s">
        <v>373</v>
      </c>
      <c r="K106" s="113" t="s">
        <v>373</v>
      </c>
      <c r="L106" s="54">
        <v>27778</v>
      </c>
      <c r="M106" s="154" t="str">
        <f>_xlfn.IFERROR(L106/K106*100-100," ")</f>
        <v> </v>
      </c>
    </row>
    <row r="107" spans="1:13" ht="15" customHeight="1">
      <c r="A107" s="51">
        <v>66</v>
      </c>
      <c r="B107" s="94" t="s">
        <v>235</v>
      </c>
      <c r="C107" s="113" t="s">
        <v>373</v>
      </c>
      <c r="D107" s="113" t="s">
        <v>373</v>
      </c>
      <c r="E107" s="54" t="s">
        <v>373</v>
      </c>
      <c r="F107" s="154" t="str">
        <f>_xlfn.IFERROR(E107/D107*100-100," ")</f>
        <v> </v>
      </c>
      <c r="G107" s="55"/>
      <c r="H107" s="51">
        <v>66</v>
      </c>
      <c r="I107" s="94" t="s">
        <v>235</v>
      </c>
      <c r="J107" s="113">
        <v>28265</v>
      </c>
      <c r="K107" s="113">
        <v>35754</v>
      </c>
      <c r="L107" s="54">
        <v>68322</v>
      </c>
      <c r="M107" s="154">
        <f>_xlfn.IFERROR(L107/K107*100-100," ")</f>
        <v>91.08910891089107</v>
      </c>
    </row>
    <row r="108" spans="1:13" ht="15" customHeight="1">
      <c r="A108" s="51">
        <v>67</v>
      </c>
      <c r="B108" s="94" t="s">
        <v>236</v>
      </c>
      <c r="C108" s="113" t="s">
        <v>373</v>
      </c>
      <c r="D108" s="113" t="s">
        <v>373</v>
      </c>
      <c r="E108" s="54" t="s">
        <v>373</v>
      </c>
      <c r="F108" s="154" t="str">
        <f>_xlfn.IFERROR(E108/D108*100-100," ")</f>
        <v> </v>
      </c>
      <c r="G108" s="55"/>
      <c r="H108" s="51">
        <v>67</v>
      </c>
      <c r="I108" s="94" t="s">
        <v>236</v>
      </c>
      <c r="J108" s="113">
        <v>105351</v>
      </c>
      <c r="K108" s="113">
        <v>24472</v>
      </c>
      <c r="L108" s="54">
        <v>18300</v>
      </c>
      <c r="M108" s="154">
        <f>_xlfn.IFERROR(L108/K108*100-100," ")</f>
        <v>-25.22066034651847</v>
      </c>
    </row>
    <row r="109" spans="1:13" ht="15" customHeight="1">
      <c r="A109" s="51">
        <v>68</v>
      </c>
      <c r="B109" s="94" t="s">
        <v>237</v>
      </c>
      <c r="C109" s="113" t="s">
        <v>373</v>
      </c>
      <c r="D109" s="113" t="s">
        <v>373</v>
      </c>
      <c r="E109" s="54">
        <v>6256</v>
      </c>
      <c r="F109" s="154" t="str">
        <f>_xlfn.IFERROR(E109/D109*100-100," ")</f>
        <v> </v>
      </c>
      <c r="G109" s="55"/>
      <c r="H109" s="51">
        <v>68</v>
      </c>
      <c r="I109" s="94" t="s">
        <v>237</v>
      </c>
      <c r="J109" s="113">
        <v>502400</v>
      </c>
      <c r="K109" s="113">
        <v>738396</v>
      </c>
      <c r="L109" s="54">
        <v>65055</v>
      </c>
      <c r="M109" s="154">
        <f>_xlfn.IFERROR(L109/K109*100-100," ")</f>
        <v>-91.18968683470658</v>
      </c>
    </row>
    <row r="110" spans="1:13" ht="15" customHeight="1">
      <c r="A110" s="51">
        <v>69</v>
      </c>
      <c r="B110" s="94" t="s">
        <v>238</v>
      </c>
      <c r="C110" s="113" t="s">
        <v>373</v>
      </c>
      <c r="D110" s="113" t="s">
        <v>373</v>
      </c>
      <c r="E110" s="54" t="s">
        <v>373</v>
      </c>
      <c r="F110" s="154" t="str">
        <f>_xlfn.IFERROR(E110/D110*100-100," ")</f>
        <v> </v>
      </c>
      <c r="G110" s="55"/>
      <c r="H110" s="51">
        <v>69</v>
      </c>
      <c r="I110" s="94" t="s">
        <v>238</v>
      </c>
      <c r="J110" s="113">
        <v>1722418</v>
      </c>
      <c r="K110" s="113">
        <v>683123</v>
      </c>
      <c r="L110" s="54">
        <v>587799</v>
      </c>
      <c r="M110" s="154">
        <f>_xlfn.IFERROR(L110/K110*100-100," ")</f>
        <v>-13.95414881361043</v>
      </c>
    </row>
    <row r="111" spans="1:13" ht="15" customHeight="1">
      <c r="A111" s="51">
        <v>70</v>
      </c>
      <c r="B111" s="94" t="s">
        <v>239</v>
      </c>
      <c r="C111" s="113" t="s">
        <v>373</v>
      </c>
      <c r="D111" s="113" t="s">
        <v>373</v>
      </c>
      <c r="E111" s="54" t="s">
        <v>373</v>
      </c>
      <c r="F111" s="154" t="str">
        <f>_xlfn.IFERROR(E111/D111*100-100," ")</f>
        <v> </v>
      </c>
      <c r="G111" s="55"/>
      <c r="H111" s="51">
        <v>70</v>
      </c>
      <c r="I111" s="94" t="s">
        <v>239</v>
      </c>
      <c r="J111" s="113">
        <v>4958</v>
      </c>
      <c r="K111" s="113">
        <v>12852</v>
      </c>
      <c r="L111" s="54">
        <v>22258</v>
      </c>
      <c r="M111" s="154">
        <f>_xlfn.IFERROR(L111/K111*100-100," ")</f>
        <v>73.1870525988173</v>
      </c>
    </row>
    <row r="112" spans="1:13" ht="15" customHeight="1">
      <c r="A112" s="51">
        <v>71</v>
      </c>
      <c r="B112" s="94" t="s">
        <v>240</v>
      </c>
      <c r="C112" s="113" t="s">
        <v>373</v>
      </c>
      <c r="D112" s="113" t="s">
        <v>373</v>
      </c>
      <c r="E112" s="54" t="s">
        <v>373</v>
      </c>
      <c r="F112" s="154" t="str">
        <f>_xlfn.IFERROR(E112/D112*100-100," ")</f>
        <v> </v>
      </c>
      <c r="G112" s="55"/>
      <c r="H112" s="51">
        <v>71</v>
      </c>
      <c r="I112" s="94" t="s">
        <v>240</v>
      </c>
      <c r="J112" s="113" t="s">
        <v>373</v>
      </c>
      <c r="K112" s="113" t="s">
        <v>373</v>
      </c>
      <c r="L112" s="54">
        <v>18010</v>
      </c>
      <c r="M112" s="154" t="str">
        <f>_xlfn.IFERROR(L112/K112*100-100," ")</f>
        <v> </v>
      </c>
    </row>
    <row r="113" spans="1:13" ht="15" customHeight="1">
      <c r="A113" s="51">
        <v>72</v>
      </c>
      <c r="B113" s="94" t="s">
        <v>241</v>
      </c>
      <c r="C113" s="113" t="s">
        <v>373</v>
      </c>
      <c r="D113" s="113" t="s">
        <v>373</v>
      </c>
      <c r="E113" s="54" t="s">
        <v>373</v>
      </c>
      <c r="F113" s="154" t="str">
        <f>_xlfn.IFERROR(E113/D113*100-100," ")</f>
        <v> </v>
      </c>
      <c r="G113" s="55"/>
      <c r="H113" s="51">
        <v>72</v>
      </c>
      <c r="I113" s="94" t="s">
        <v>241</v>
      </c>
      <c r="J113" s="113">
        <v>12233</v>
      </c>
      <c r="K113" s="113">
        <v>97018</v>
      </c>
      <c r="L113" s="54">
        <v>21153</v>
      </c>
      <c r="M113" s="154">
        <f>_xlfn.IFERROR(L113/K113*100-100," ")</f>
        <v>-78.19682945432805</v>
      </c>
    </row>
    <row r="114" spans="1:13" ht="15" customHeight="1">
      <c r="A114" s="51">
        <v>73</v>
      </c>
      <c r="B114" s="94" t="s">
        <v>242</v>
      </c>
      <c r="C114" s="113" t="s">
        <v>373</v>
      </c>
      <c r="D114" s="113" t="s">
        <v>373</v>
      </c>
      <c r="E114" s="54" t="s">
        <v>373</v>
      </c>
      <c r="F114" s="154" t="str">
        <f>_xlfn.IFERROR(E114/D114*100-100," ")</f>
        <v> </v>
      </c>
      <c r="G114" s="55"/>
      <c r="H114" s="51">
        <v>73</v>
      </c>
      <c r="I114" s="94" t="s">
        <v>242</v>
      </c>
      <c r="J114" s="113">
        <v>37799</v>
      </c>
      <c r="K114" s="113">
        <v>16815</v>
      </c>
      <c r="L114" s="54" t="s">
        <v>373</v>
      </c>
      <c r="M114" s="154" t="str">
        <f>_xlfn.IFERROR(L114/K114*100-100," ")</f>
        <v> </v>
      </c>
    </row>
    <row r="115" spans="1:13" ht="15" customHeight="1">
      <c r="A115" s="51">
        <v>74</v>
      </c>
      <c r="B115" s="94" t="s">
        <v>243</v>
      </c>
      <c r="C115" s="113" t="s">
        <v>373</v>
      </c>
      <c r="D115" s="113">
        <v>14840</v>
      </c>
      <c r="E115" s="54">
        <v>264603</v>
      </c>
      <c r="F115" s="154">
        <f>_xlfn.IFERROR(E115/D115*100-100," ")</f>
        <v>1683.0390835579515</v>
      </c>
      <c r="G115" s="55"/>
      <c r="H115" s="51">
        <v>74</v>
      </c>
      <c r="I115" s="94" t="s">
        <v>243</v>
      </c>
      <c r="J115" s="113">
        <v>96215</v>
      </c>
      <c r="K115" s="113">
        <v>97574</v>
      </c>
      <c r="L115" s="54">
        <v>186871</v>
      </c>
      <c r="M115" s="154">
        <f>_xlfn.IFERROR(L115/K115*100-100," ")</f>
        <v>91.51720745280505</v>
      </c>
    </row>
    <row r="116" spans="1:13" ht="15" customHeight="1">
      <c r="A116" s="51">
        <v>75</v>
      </c>
      <c r="B116" s="94" t="s">
        <v>244</v>
      </c>
      <c r="C116" s="113" t="s">
        <v>373</v>
      </c>
      <c r="D116" s="113" t="s">
        <v>373</v>
      </c>
      <c r="E116" s="54" t="s">
        <v>373</v>
      </c>
      <c r="F116" s="154" t="str">
        <f>_xlfn.IFERROR(E116/D116*100-100," ")</f>
        <v> </v>
      </c>
      <c r="G116" s="55"/>
      <c r="H116" s="51">
        <v>75</v>
      </c>
      <c r="I116" s="94" t="s">
        <v>244</v>
      </c>
      <c r="J116" s="113" t="s">
        <v>373</v>
      </c>
      <c r="K116" s="113" t="s">
        <v>373</v>
      </c>
      <c r="L116" s="54" t="s">
        <v>373</v>
      </c>
      <c r="M116" s="154" t="str">
        <f>_xlfn.IFERROR(L116/K116*100-100," ")</f>
        <v> </v>
      </c>
    </row>
    <row r="117" spans="1:13" ht="15" customHeight="1">
      <c r="A117" s="51">
        <v>76</v>
      </c>
      <c r="B117" s="94" t="s">
        <v>245</v>
      </c>
      <c r="C117" s="113" t="s">
        <v>373</v>
      </c>
      <c r="D117" s="113" t="s">
        <v>373</v>
      </c>
      <c r="E117" s="54" t="s">
        <v>373</v>
      </c>
      <c r="F117" s="154" t="str">
        <f>_xlfn.IFERROR(E117/D117*100-100," ")</f>
        <v> </v>
      </c>
      <c r="G117" s="55"/>
      <c r="H117" s="51">
        <v>76</v>
      </c>
      <c r="I117" s="94" t="s">
        <v>245</v>
      </c>
      <c r="J117" s="113">
        <v>3780</v>
      </c>
      <c r="K117" s="113">
        <v>113020</v>
      </c>
      <c r="L117" s="54">
        <v>79340</v>
      </c>
      <c r="M117" s="154">
        <f>_xlfn.IFERROR(L117/K117*100-100," ")</f>
        <v>-29.800035391966034</v>
      </c>
    </row>
    <row r="118" spans="1:13" ht="15" customHeight="1">
      <c r="A118" s="51">
        <v>77</v>
      </c>
      <c r="B118" s="94" t="s">
        <v>246</v>
      </c>
      <c r="C118" s="113">
        <v>17604</v>
      </c>
      <c r="D118" s="113">
        <v>73489</v>
      </c>
      <c r="E118" s="54">
        <v>116350</v>
      </c>
      <c r="F118" s="154">
        <f>_xlfn.IFERROR(E118/D118*100-100," ")</f>
        <v>58.32301432867504</v>
      </c>
      <c r="G118" s="55"/>
      <c r="H118" s="51">
        <v>77</v>
      </c>
      <c r="I118" s="94" t="s">
        <v>246</v>
      </c>
      <c r="J118" s="113" t="s">
        <v>373</v>
      </c>
      <c r="K118" s="113">
        <v>4847</v>
      </c>
      <c r="L118" s="54">
        <v>18791</v>
      </c>
      <c r="M118" s="154">
        <f>_xlfn.IFERROR(L118/K118*100-100," ")</f>
        <v>287.6831029502785</v>
      </c>
    </row>
    <row r="119" spans="1:13" ht="15" customHeight="1">
      <c r="A119" s="51">
        <v>78</v>
      </c>
      <c r="B119" s="94" t="s">
        <v>247</v>
      </c>
      <c r="C119" s="113" t="s">
        <v>373</v>
      </c>
      <c r="D119" s="113" t="s">
        <v>373</v>
      </c>
      <c r="E119" s="54" t="s">
        <v>373</v>
      </c>
      <c r="F119" s="154" t="str">
        <f>_xlfn.IFERROR(E119/D119*100-100," ")</f>
        <v> </v>
      </c>
      <c r="G119" s="55"/>
      <c r="H119" s="51">
        <v>78</v>
      </c>
      <c r="I119" s="94" t="s">
        <v>247</v>
      </c>
      <c r="J119" s="113" t="s">
        <v>373</v>
      </c>
      <c r="K119" s="113" t="s">
        <v>373</v>
      </c>
      <c r="L119" s="54" t="s">
        <v>373</v>
      </c>
      <c r="M119" s="154" t="str">
        <f>_xlfn.IFERROR(L119/K119*100-100," ")</f>
        <v> </v>
      </c>
    </row>
    <row r="120" spans="1:13" ht="15" customHeight="1">
      <c r="A120" s="51">
        <v>79</v>
      </c>
      <c r="B120" s="94" t="s">
        <v>64</v>
      </c>
      <c r="C120" s="113">
        <v>4020723</v>
      </c>
      <c r="D120" s="113">
        <v>5059319</v>
      </c>
      <c r="E120" s="54">
        <v>3767235</v>
      </c>
      <c r="F120" s="154">
        <f>_xlfn.IFERROR(E120/D120*100-100," ")</f>
        <v>-25.538694041628915</v>
      </c>
      <c r="G120" s="55"/>
      <c r="H120" s="51">
        <v>79</v>
      </c>
      <c r="I120" s="94" t="s">
        <v>64</v>
      </c>
      <c r="J120" s="113">
        <v>7118941</v>
      </c>
      <c r="K120" s="113">
        <v>5148738</v>
      </c>
      <c r="L120" s="54">
        <v>3041071</v>
      </c>
      <c r="M120" s="154">
        <f>_xlfn.IFERROR(L120/K120*100-100," ")</f>
        <v>-40.935604025685514</v>
      </c>
    </row>
    <row r="121" spans="1:13" ht="15" customHeight="1">
      <c r="A121" s="51">
        <v>80</v>
      </c>
      <c r="B121" s="94" t="s">
        <v>248</v>
      </c>
      <c r="C121" s="113">
        <v>32591</v>
      </c>
      <c r="D121" s="113" t="s">
        <v>373</v>
      </c>
      <c r="E121" s="54">
        <v>9546</v>
      </c>
      <c r="F121" s="154" t="str">
        <f>_xlfn.IFERROR(E121/D121*100-100," ")</f>
        <v> </v>
      </c>
      <c r="G121" s="55"/>
      <c r="H121" s="51">
        <v>80</v>
      </c>
      <c r="I121" s="94" t="s">
        <v>248</v>
      </c>
      <c r="J121" s="113">
        <v>29351</v>
      </c>
      <c r="K121" s="113">
        <v>19980</v>
      </c>
      <c r="L121" s="54">
        <v>1320223</v>
      </c>
      <c r="M121" s="154">
        <f>_xlfn.IFERROR(L121/K121*100-100," ")</f>
        <v>6507.722722722722</v>
      </c>
    </row>
    <row r="122" spans="1:13" ht="15" customHeight="1">
      <c r="A122" s="51">
        <v>81</v>
      </c>
      <c r="B122" s="94" t="s">
        <v>249</v>
      </c>
      <c r="C122" s="113" t="s">
        <v>373</v>
      </c>
      <c r="D122" s="113" t="s">
        <v>373</v>
      </c>
      <c r="E122" s="54" t="s">
        <v>373</v>
      </c>
      <c r="F122" s="154" t="str">
        <f>_xlfn.IFERROR(E122/D122*100-100," ")</f>
        <v> </v>
      </c>
      <c r="G122" s="55"/>
      <c r="H122" s="51">
        <v>81</v>
      </c>
      <c r="I122" s="94" t="s">
        <v>249</v>
      </c>
      <c r="J122" s="113" t="s">
        <v>373</v>
      </c>
      <c r="K122" s="113" t="s">
        <v>373</v>
      </c>
      <c r="L122" s="54" t="s">
        <v>373</v>
      </c>
      <c r="M122" s="154" t="str">
        <f>_xlfn.IFERROR(L122/K122*100-100," ")</f>
        <v> </v>
      </c>
    </row>
    <row r="123" spans="1:13" ht="15" customHeight="1">
      <c r="A123" s="51">
        <v>82</v>
      </c>
      <c r="B123" s="94" t="s">
        <v>250</v>
      </c>
      <c r="C123" s="113" t="s">
        <v>373</v>
      </c>
      <c r="D123" s="113" t="s">
        <v>373</v>
      </c>
      <c r="E123" s="54" t="s">
        <v>373</v>
      </c>
      <c r="F123" s="154" t="str">
        <f>_xlfn.IFERROR(E123/D123*100-100," ")</f>
        <v> </v>
      </c>
      <c r="G123" s="55"/>
      <c r="H123" s="51">
        <v>82</v>
      </c>
      <c r="I123" s="94" t="s">
        <v>250</v>
      </c>
      <c r="J123" s="113" t="s">
        <v>373</v>
      </c>
      <c r="K123" s="113" t="s">
        <v>373</v>
      </c>
      <c r="L123" s="54" t="s">
        <v>373</v>
      </c>
      <c r="M123" s="154" t="str">
        <f>_xlfn.IFERROR(L123/K123*100-100," ")</f>
        <v> </v>
      </c>
    </row>
    <row r="124" spans="1:13" ht="15" customHeight="1">
      <c r="A124" s="51">
        <v>83</v>
      </c>
      <c r="B124" s="94" t="s">
        <v>251</v>
      </c>
      <c r="C124" s="113" t="s">
        <v>373</v>
      </c>
      <c r="D124" s="113" t="s">
        <v>373</v>
      </c>
      <c r="E124" s="54" t="s">
        <v>373</v>
      </c>
      <c r="F124" s="154" t="str">
        <f>_xlfn.IFERROR(E124/D124*100-100," ")</f>
        <v> </v>
      </c>
      <c r="G124" s="55"/>
      <c r="H124" s="51">
        <v>83</v>
      </c>
      <c r="I124" s="94" t="s">
        <v>251</v>
      </c>
      <c r="J124" s="113" t="s">
        <v>373</v>
      </c>
      <c r="K124" s="113" t="s">
        <v>373</v>
      </c>
      <c r="L124" s="54" t="s">
        <v>373</v>
      </c>
      <c r="M124" s="154" t="str">
        <f>_xlfn.IFERROR(L124/K124*100-100," ")</f>
        <v> </v>
      </c>
    </row>
    <row r="125" spans="1:13" ht="15" customHeight="1">
      <c r="A125" s="51">
        <v>84</v>
      </c>
      <c r="B125" s="94" t="s">
        <v>54</v>
      </c>
      <c r="C125" s="113">
        <v>17127504</v>
      </c>
      <c r="D125" s="113">
        <v>13286042</v>
      </c>
      <c r="E125" s="54">
        <v>32828629</v>
      </c>
      <c r="F125" s="154">
        <f>_xlfn.IFERROR(E125/D125*100-100," ")</f>
        <v>147.09111261277062</v>
      </c>
      <c r="G125" s="55"/>
      <c r="H125" s="51">
        <v>84</v>
      </c>
      <c r="I125" s="94" t="s">
        <v>54</v>
      </c>
      <c r="J125" s="113">
        <v>30672911</v>
      </c>
      <c r="K125" s="113">
        <v>43517749</v>
      </c>
      <c r="L125" s="54">
        <v>97275273</v>
      </c>
      <c r="M125" s="154">
        <f>_xlfn.IFERROR(L125/K125*100-100," ")</f>
        <v>123.53011181713467</v>
      </c>
    </row>
    <row r="126" spans="1:13" ht="15" customHeight="1">
      <c r="A126" s="51">
        <v>85</v>
      </c>
      <c r="B126" s="94" t="s">
        <v>77</v>
      </c>
      <c r="C126" s="113">
        <v>625071</v>
      </c>
      <c r="D126" s="113">
        <v>230645</v>
      </c>
      <c r="E126" s="54">
        <v>373120</v>
      </c>
      <c r="F126" s="154">
        <f>_xlfn.IFERROR(E126/D126*100-100," ")</f>
        <v>61.7724208198747</v>
      </c>
      <c r="G126" s="55"/>
      <c r="H126" s="51">
        <v>85</v>
      </c>
      <c r="I126" s="94" t="s">
        <v>77</v>
      </c>
      <c r="J126" s="113">
        <v>3700537</v>
      </c>
      <c r="K126" s="113">
        <v>4143558</v>
      </c>
      <c r="L126" s="54">
        <v>8485616</v>
      </c>
      <c r="M126" s="154">
        <f>_xlfn.IFERROR(L126/K126*100-100," ")</f>
        <v>104.79056887824427</v>
      </c>
    </row>
    <row r="127" spans="1:13" ht="15" customHeight="1">
      <c r="A127" s="51">
        <v>86</v>
      </c>
      <c r="B127" s="94" t="s">
        <v>252</v>
      </c>
      <c r="C127" s="60" t="s">
        <v>373</v>
      </c>
      <c r="D127" s="60" t="s">
        <v>373</v>
      </c>
      <c r="E127" s="54" t="s">
        <v>373</v>
      </c>
      <c r="F127" s="154" t="str">
        <f>_xlfn.IFERROR(E127/D127*100-100," ")</f>
        <v> </v>
      </c>
      <c r="G127" s="55"/>
      <c r="H127" s="51">
        <v>86</v>
      </c>
      <c r="I127" s="94" t="s">
        <v>252</v>
      </c>
      <c r="J127" s="60" t="s">
        <v>373</v>
      </c>
      <c r="K127" s="60" t="s">
        <v>373</v>
      </c>
      <c r="L127" s="54" t="s">
        <v>373</v>
      </c>
      <c r="M127" s="154" t="str">
        <f>_xlfn.IFERROR(L127/K127*100-100," ")</f>
        <v> </v>
      </c>
    </row>
    <row r="128" spans="1:13" ht="15" customHeight="1">
      <c r="A128" s="51">
        <v>87</v>
      </c>
      <c r="B128" s="94" t="s">
        <v>368</v>
      </c>
      <c r="C128" s="113"/>
      <c r="D128" s="113"/>
      <c r="E128" s="54" t="s">
        <v>373</v>
      </c>
      <c r="F128" s="154" t="str">
        <f>_xlfn.IFERROR(E128/D128*100-100," ")</f>
        <v> </v>
      </c>
      <c r="G128" s="55"/>
      <c r="H128" s="51">
        <v>87</v>
      </c>
      <c r="I128" s="94" t="s">
        <v>368</v>
      </c>
      <c r="J128" s="113"/>
      <c r="K128" s="113"/>
      <c r="L128" s="54" t="s">
        <v>373</v>
      </c>
      <c r="M128" s="154" t="str">
        <f>_xlfn.IFERROR(L128/K128*100-100," ")</f>
        <v> </v>
      </c>
    </row>
    <row r="129" spans="1:13" ht="15" customHeight="1">
      <c r="A129" s="51">
        <v>88</v>
      </c>
      <c r="B129" s="94" t="s">
        <v>83</v>
      </c>
      <c r="C129" s="113">
        <v>5216656</v>
      </c>
      <c r="D129" s="113">
        <v>5996713</v>
      </c>
      <c r="E129" s="54">
        <v>7701579</v>
      </c>
      <c r="F129" s="154">
        <f>_xlfn.IFERROR(E129/D129*100-100," ")</f>
        <v>28.43000823951388</v>
      </c>
      <c r="G129" s="55"/>
      <c r="H129" s="51">
        <v>88</v>
      </c>
      <c r="I129" s="94" t="s">
        <v>83</v>
      </c>
      <c r="J129" s="113">
        <v>5846876</v>
      </c>
      <c r="K129" s="113">
        <v>4420070</v>
      </c>
      <c r="L129" s="54">
        <v>8975543</v>
      </c>
      <c r="M129" s="154">
        <f>_xlfn.IFERROR(L129/K129*100-100," ")</f>
        <v>103.0633677747185</v>
      </c>
    </row>
    <row r="130" spans="1:13" ht="15" customHeight="1">
      <c r="A130" s="51">
        <v>89</v>
      </c>
      <c r="B130" s="94" t="s">
        <v>253</v>
      </c>
      <c r="C130" s="113" t="s">
        <v>373</v>
      </c>
      <c r="D130" s="113" t="s">
        <v>373</v>
      </c>
      <c r="E130" s="54" t="s">
        <v>373</v>
      </c>
      <c r="F130" s="154" t="str">
        <f>_xlfn.IFERROR(E130/D130*100-100," ")</f>
        <v> </v>
      </c>
      <c r="G130" s="55"/>
      <c r="H130" s="51">
        <v>89</v>
      </c>
      <c r="I130" s="94" t="s">
        <v>253</v>
      </c>
      <c r="J130" s="113" t="s">
        <v>373</v>
      </c>
      <c r="K130" s="113" t="s">
        <v>373</v>
      </c>
      <c r="L130" s="54" t="s">
        <v>373</v>
      </c>
      <c r="M130" s="154" t="str">
        <f>_xlfn.IFERROR(L130/K130*100-100," ")</f>
        <v> </v>
      </c>
    </row>
    <row r="131" spans="1:13" ht="15" customHeight="1">
      <c r="A131" s="51">
        <v>90</v>
      </c>
      <c r="B131" s="94" t="s">
        <v>254</v>
      </c>
      <c r="C131" s="113">
        <v>42759</v>
      </c>
      <c r="D131" s="113" t="s">
        <v>373</v>
      </c>
      <c r="E131" s="54" t="s">
        <v>373</v>
      </c>
      <c r="F131" s="154" t="str">
        <f>_xlfn.IFERROR(E131/D131*100-100," ")</f>
        <v> </v>
      </c>
      <c r="G131" s="55"/>
      <c r="H131" s="51">
        <v>90</v>
      </c>
      <c r="I131" s="94" t="s">
        <v>254</v>
      </c>
      <c r="J131" s="113">
        <v>525146</v>
      </c>
      <c r="K131" s="113">
        <v>1175289</v>
      </c>
      <c r="L131" s="54">
        <v>783740</v>
      </c>
      <c r="M131" s="154">
        <f>_xlfn.IFERROR(L131/K131*100-100," ")</f>
        <v>-33.31512504583979</v>
      </c>
    </row>
    <row r="132" spans="1:13" ht="15" customHeight="1">
      <c r="A132" s="51">
        <v>91</v>
      </c>
      <c r="B132" s="94" t="s">
        <v>255</v>
      </c>
      <c r="C132" s="113" t="s">
        <v>373</v>
      </c>
      <c r="D132" s="113" t="s">
        <v>373</v>
      </c>
      <c r="E132" s="54" t="s">
        <v>373</v>
      </c>
      <c r="F132" s="154" t="str">
        <f>_xlfn.IFERROR(E132/D132*100-100," ")</f>
        <v> </v>
      </c>
      <c r="G132" s="55"/>
      <c r="H132" s="51">
        <v>91</v>
      </c>
      <c r="I132" s="94" t="s">
        <v>255</v>
      </c>
      <c r="J132" s="113" t="s">
        <v>373</v>
      </c>
      <c r="K132" s="113" t="s">
        <v>373</v>
      </c>
      <c r="L132" s="54">
        <v>16226</v>
      </c>
      <c r="M132" s="154" t="str">
        <f>_xlfn.IFERROR(L132/K132*100-100," ")</f>
        <v> </v>
      </c>
    </row>
    <row r="133" spans="1:13" ht="15" customHeight="1">
      <c r="A133" s="51">
        <v>92</v>
      </c>
      <c r="B133" s="94" t="s">
        <v>256</v>
      </c>
      <c r="C133" s="113" t="s">
        <v>373</v>
      </c>
      <c r="D133" s="113" t="s">
        <v>373</v>
      </c>
      <c r="E133" s="54" t="s">
        <v>373</v>
      </c>
      <c r="F133" s="154" t="str">
        <f>_xlfn.IFERROR(E133/D133*100-100," ")</f>
        <v> </v>
      </c>
      <c r="G133" s="55"/>
      <c r="H133" s="51">
        <v>92</v>
      </c>
      <c r="I133" s="94" t="s">
        <v>256</v>
      </c>
      <c r="J133" s="113">
        <v>182836</v>
      </c>
      <c r="K133" s="113">
        <v>119997</v>
      </c>
      <c r="L133" s="54">
        <v>308199</v>
      </c>
      <c r="M133" s="154">
        <f>_xlfn.IFERROR(L133/K133*100-100," ")</f>
        <v>156.8389209730243</v>
      </c>
    </row>
    <row r="134" spans="1:13" ht="15" customHeight="1">
      <c r="A134" s="51">
        <v>93</v>
      </c>
      <c r="B134" s="94" t="s">
        <v>257</v>
      </c>
      <c r="C134" s="113" t="s">
        <v>373</v>
      </c>
      <c r="D134" s="113" t="s">
        <v>373</v>
      </c>
      <c r="E134" s="54" t="s">
        <v>373</v>
      </c>
      <c r="F134" s="154" t="str">
        <f>_xlfn.IFERROR(E134/D134*100-100," ")</f>
        <v> </v>
      </c>
      <c r="G134" s="55"/>
      <c r="H134" s="51">
        <v>93</v>
      </c>
      <c r="I134" s="94" t="s">
        <v>257</v>
      </c>
      <c r="J134" s="113">
        <v>17909</v>
      </c>
      <c r="K134" s="113">
        <v>147680</v>
      </c>
      <c r="L134" s="54">
        <v>308583</v>
      </c>
      <c r="M134" s="154">
        <f>_xlfn.IFERROR(L134/K134*100-100," ")</f>
        <v>108.95381906825571</v>
      </c>
    </row>
    <row r="135" spans="1:13" ht="15" customHeight="1">
      <c r="A135" s="51">
        <v>94</v>
      </c>
      <c r="B135" s="94" t="s">
        <v>258</v>
      </c>
      <c r="C135" s="113" t="s">
        <v>373</v>
      </c>
      <c r="D135" s="113" t="s">
        <v>373</v>
      </c>
      <c r="E135" s="54" t="s">
        <v>373</v>
      </c>
      <c r="F135" s="154" t="str">
        <f>_xlfn.IFERROR(E135/D135*100-100," ")</f>
        <v> </v>
      </c>
      <c r="G135" s="55"/>
      <c r="H135" s="51">
        <v>94</v>
      </c>
      <c r="I135" s="94" t="s">
        <v>258</v>
      </c>
      <c r="J135" s="113">
        <v>9343</v>
      </c>
      <c r="K135" s="113">
        <v>47491</v>
      </c>
      <c r="L135" s="54">
        <v>120694</v>
      </c>
      <c r="M135" s="154">
        <f>_xlfn.IFERROR(L135/K135*100-100," ")</f>
        <v>154.14078456970793</v>
      </c>
    </row>
    <row r="136" spans="1:13" ht="15" customHeight="1">
      <c r="A136" s="51">
        <v>95</v>
      </c>
      <c r="B136" s="94" t="s">
        <v>259</v>
      </c>
      <c r="C136" s="113">
        <v>49441</v>
      </c>
      <c r="D136" s="113">
        <v>26071</v>
      </c>
      <c r="E136" s="54">
        <v>1703</v>
      </c>
      <c r="F136" s="154">
        <f>_xlfn.IFERROR(E136/D136*100-100," ")</f>
        <v>-93.46783782747114</v>
      </c>
      <c r="G136" s="55"/>
      <c r="H136" s="51">
        <v>95</v>
      </c>
      <c r="I136" s="94" t="s">
        <v>259</v>
      </c>
      <c r="J136" s="113">
        <v>202071</v>
      </c>
      <c r="K136" s="113">
        <v>527607</v>
      </c>
      <c r="L136" s="54">
        <v>326986</v>
      </c>
      <c r="M136" s="154">
        <f>_xlfn.IFERROR(L136/K136*100-100," ")</f>
        <v>-38.02470399369228</v>
      </c>
    </row>
    <row r="137" spans="1:13" ht="15" customHeight="1">
      <c r="A137" s="51">
        <v>96</v>
      </c>
      <c r="B137" s="94" t="s">
        <v>260</v>
      </c>
      <c r="C137" s="113" t="s">
        <v>373</v>
      </c>
      <c r="D137" s="113" t="s">
        <v>373</v>
      </c>
      <c r="E137" s="54" t="s">
        <v>373</v>
      </c>
      <c r="F137" s="154" t="str">
        <f>_xlfn.IFERROR(E137/D137*100-100," ")</f>
        <v> </v>
      </c>
      <c r="G137" s="55"/>
      <c r="H137" s="51">
        <v>96</v>
      </c>
      <c r="I137" s="94" t="s">
        <v>260</v>
      </c>
      <c r="J137" s="113">
        <v>1001468</v>
      </c>
      <c r="K137" s="113">
        <v>745659</v>
      </c>
      <c r="L137" s="54">
        <v>387702</v>
      </c>
      <c r="M137" s="154">
        <f>_xlfn.IFERROR(L137/K137*100-100," ")</f>
        <v>-48.00545557687897</v>
      </c>
    </row>
    <row r="138" spans="1:13" ht="15" customHeight="1">
      <c r="A138" s="51">
        <v>97</v>
      </c>
      <c r="B138" s="94" t="s">
        <v>261</v>
      </c>
      <c r="C138" s="113" t="s">
        <v>373</v>
      </c>
      <c r="D138" s="113" t="s">
        <v>373</v>
      </c>
      <c r="E138" s="54" t="s">
        <v>373</v>
      </c>
      <c r="F138" s="154" t="str">
        <f>_xlfn.IFERROR(E138/D138*100-100," ")</f>
        <v> </v>
      </c>
      <c r="G138" s="55"/>
      <c r="H138" s="51">
        <v>97</v>
      </c>
      <c r="I138" s="94" t="s">
        <v>261</v>
      </c>
      <c r="J138" s="113" t="s">
        <v>373</v>
      </c>
      <c r="K138" s="113" t="s">
        <v>373</v>
      </c>
      <c r="L138" s="54" t="s">
        <v>373</v>
      </c>
      <c r="M138" s="154" t="str">
        <f>_xlfn.IFERROR(L138/K138*100-100," ")</f>
        <v> </v>
      </c>
    </row>
    <row r="139" spans="1:13" ht="15" customHeight="1">
      <c r="A139" s="51">
        <v>98</v>
      </c>
      <c r="B139" s="94" t="s">
        <v>262</v>
      </c>
      <c r="C139" s="113">
        <v>80655</v>
      </c>
      <c r="D139" s="113">
        <v>12542</v>
      </c>
      <c r="E139" s="54" t="s">
        <v>373</v>
      </c>
      <c r="F139" s="154" t="str">
        <f>_xlfn.IFERROR(E139/D139*100-100," ")</f>
        <v> </v>
      </c>
      <c r="G139" s="55"/>
      <c r="H139" s="51">
        <v>98</v>
      </c>
      <c r="I139" s="94" t="s">
        <v>262</v>
      </c>
      <c r="J139" s="113">
        <v>160671</v>
      </c>
      <c r="K139" s="113">
        <v>490821</v>
      </c>
      <c r="L139" s="54">
        <v>135492</v>
      </c>
      <c r="M139" s="154">
        <f>_xlfn.IFERROR(L139/K139*100-100," ")</f>
        <v>-72.39482418233939</v>
      </c>
    </row>
    <row r="140" spans="1:13" ht="15" customHeight="1">
      <c r="A140" s="51">
        <v>99</v>
      </c>
      <c r="B140" s="94" t="s">
        <v>263</v>
      </c>
      <c r="C140" s="113" t="s">
        <v>373</v>
      </c>
      <c r="D140" s="113" t="s">
        <v>373</v>
      </c>
      <c r="E140" s="54" t="s">
        <v>373</v>
      </c>
      <c r="F140" s="154" t="str">
        <f>_xlfn.IFERROR(E140/D140*100-100," ")</f>
        <v> </v>
      </c>
      <c r="G140" s="55"/>
      <c r="H140" s="51">
        <v>99</v>
      </c>
      <c r="I140" s="94" t="s">
        <v>263</v>
      </c>
      <c r="J140" s="113" t="s">
        <v>373</v>
      </c>
      <c r="K140" s="113" t="s">
        <v>373</v>
      </c>
      <c r="L140" s="54" t="s">
        <v>373</v>
      </c>
      <c r="M140" s="154" t="str">
        <f>_xlfn.IFERROR(L140/K140*100-100," ")</f>
        <v> </v>
      </c>
    </row>
    <row r="141" spans="1:13" ht="15" customHeight="1">
      <c r="A141" s="51">
        <v>100</v>
      </c>
      <c r="B141" s="94" t="s">
        <v>264</v>
      </c>
      <c r="C141" s="113" t="s">
        <v>373</v>
      </c>
      <c r="D141" s="113" t="s">
        <v>373</v>
      </c>
      <c r="E141" s="54" t="s">
        <v>373</v>
      </c>
      <c r="F141" s="154" t="str">
        <f>_xlfn.IFERROR(E141/D141*100-100," ")</f>
        <v> </v>
      </c>
      <c r="G141" s="55"/>
      <c r="H141" s="51">
        <v>100</v>
      </c>
      <c r="I141" s="94" t="s">
        <v>264</v>
      </c>
      <c r="J141" s="113">
        <v>5863</v>
      </c>
      <c r="K141" s="113">
        <v>13516</v>
      </c>
      <c r="L141" s="54">
        <v>365418</v>
      </c>
      <c r="M141" s="154">
        <f>_xlfn.IFERROR(L141/K141*100-100," ")</f>
        <v>2603.5957383841373</v>
      </c>
    </row>
    <row r="142" spans="1:13" ht="15" customHeight="1">
      <c r="A142" s="51">
        <v>101</v>
      </c>
      <c r="B142" s="94" t="s">
        <v>265</v>
      </c>
      <c r="C142" s="113" t="s">
        <v>373</v>
      </c>
      <c r="D142" s="113" t="s">
        <v>373</v>
      </c>
      <c r="E142" s="54" t="s">
        <v>373</v>
      </c>
      <c r="F142" s="154" t="str">
        <f>_xlfn.IFERROR(E142/D142*100-100," ")</f>
        <v> </v>
      </c>
      <c r="G142" s="55"/>
      <c r="H142" s="51">
        <v>101</v>
      </c>
      <c r="I142" s="94" t="s">
        <v>265</v>
      </c>
      <c r="J142" s="113" t="s">
        <v>373</v>
      </c>
      <c r="K142" s="113" t="s">
        <v>373</v>
      </c>
      <c r="L142" s="54">
        <v>195130</v>
      </c>
      <c r="M142" s="154" t="str">
        <f>_xlfn.IFERROR(L142/K142*100-100," ")</f>
        <v> </v>
      </c>
    </row>
    <row r="143" spans="1:13" ht="15" customHeight="1">
      <c r="A143" s="51">
        <v>102</v>
      </c>
      <c r="B143" s="94" t="s">
        <v>266</v>
      </c>
      <c r="C143" s="113" t="s">
        <v>373</v>
      </c>
      <c r="D143" s="113" t="s">
        <v>373</v>
      </c>
      <c r="E143" s="54" t="s">
        <v>373</v>
      </c>
      <c r="F143" s="154" t="str">
        <f>_xlfn.IFERROR(E143/D143*100-100," ")</f>
        <v> </v>
      </c>
      <c r="G143" s="55"/>
      <c r="H143" s="51">
        <v>102</v>
      </c>
      <c r="I143" s="94" t="s">
        <v>266</v>
      </c>
      <c r="J143" s="113" t="s">
        <v>373</v>
      </c>
      <c r="K143" s="113" t="s">
        <v>373</v>
      </c>
      <c r="L143" s="54" t="s">
        <v>373</v>
      </c>
      <c r="M143" s="154" t="str">
        <f>_xlfn.IFERROR(L143/K143*100-100," ")</f>
        <v> </v>
      </c>
    </row>
    <row r="144" spans="1:13" ht="15" customHeight="1">
      <c r="A144" s="51">
        <v>103</v>
      </c>
      <c r="B144" s="94" t="s">
        <v>267</v>
      </c>
      <c r="C144" s="113">
        <v>95609</v>
      </c>
      <c r="D144" s="113">
        <v>60787</v>
      </c>
      <c r="E144" s="54" t="s">
        <v>373</v>
      </c>
      <c r="F144" s="154" t="str">
        <f>_xlfn.IFERROR(E144/D144*100-100," ")</f>
        <v> </v>
      </c>
      <c r="G144" s="55"/>
      <c r="H144" s="51">
        <v>103</v>
      </c>
      <c r="I144" s="94" t="s">
        <v>267</v>
      </c>
      <c r="J144" s="113">
        <v>437963</v>
      </c>
      <c r="K144" s="113">
        <v>270478</v>
      </c>
      <c r="L144" s="54">
        <v>195180</v>
      </c>
      <c r="M144" s="154">
        <f>_xlfn.IFERROR(L144/K144*100-100," ")</f>
        <v>-27.838863049859867</v>
      </c>
    </row>
    <row r="145" spans="1:13" ht="15" customHeight="1">
      <c r="A145" s="51">
        <v>104</v>
      </c>
      <c r="B145" s="94" t="s">
        <v>268</v>
      </c>
      <c r="C145" s="113" t="s">
        <v>373</v>
      </c>
      <c r="D145" s="113" t="s">
        <v>373</v>
      </c>
      <c r="E145" s="54" t="s">
        <v>373</v>
      </c>
      <c r="F145" s="154" t="str">
        <f>_xlfn.IFERROR(E145/D145*100-100," ")</f>
        <v> </v>
      </c>
      <c r="G145" s="55"/>
      <c r="H145" s="51">
        <v>104</v>
      </c>
      <c r="I145" s="94" t="s">
        <v>268</v>
      </c>
      <c r="J145" s="113" t="s">
        <v>373</v>
      </c>
      <c r="K145" s="113" t="s">
        <v>373</v>
      </c>
      <c r="L145" s="54">
        <v>158741</v>
      </c>
      <c r="M145" s="154" t="str">
        <f>_xlfn.IFERROR(L145/K145*100-100," ")</f>
        <v> </v>
      </c>
    </row>
    <row r="146" spans="1:13" ht="15" customHeight="1">
      <c r="A146" s="51">
        <v>105</v>
      </c>
      <c r="B146" s="94" t="s">
        <v>269</v>
      </c>
      <c r="C146" s="113" t="s">
        <v>373</v>
      </c>
      <c r="D146" s="113" t="s">
        <v>373</v>
      </c>
      <c r="E146" s="54" t="s">
        <v>373</v>
      </c>
      <c r="F146" s="154" t="str">
        <f>_xlfn.IFERROR(E146/D146*100-100," ")</f>
        <v> </v>
      </c>
      <c r="G146" s="55"/>
      <c r="H146" s="51">
        <v>105</v>
      </c>
      <c r="I146" s="94" t="s">
        <v>269</v>
      </c>
      <c r="J146" s="113" t="s">
        <v>373</v>
      </c>
      <c r="K146" s="113" t="s">
        <v>373</v>
      </c>
      <c r="L146" s="54" t="s">
        <v>373</v>
      </c>
      <c r="M146" s="154" t="str">
        <f>_xlfn.IFERROR(L146/K146*100-100," ")</f>
        <v> </v>
      </c>
    </row>
    <row r="147" spans="1:13" ht="15" customHeight="1">
      <c r="A147" s="51">
        <v>106</v>
      </c>
      <c r="B147" s="94" t="s">
        <v>270</v>
      </c>
      <c r="C147" s="113" t="s">
        <v>373</v>
      </c>
      <c r="D147" s="113" t="s">
        <v>373</v>
      </c>
      <c r="E147" s="54" t="s">
        <v>373</v>
      </c>
      <c r="F147" s="154" t="str">
        <f>_xlfn.IFERROR(E147/D147*100-100," ")</f>
        <v> </v>
      </c>
      <c r="G147" s="55"/>
      <c r="H147" s="51">
        <v>106</v>
      </c>
      <c r="I147" s="94" t="s">
        <v>270</v>
      </c>
      <c r="J147" s="113" t="s">
        <v>373</v>
      </c>
      <c r="K147" s="113" t="s">
        <v>373</v>
      </c>
      <c r="L147" s="54">
        <v>13986</v>
      </c>
      <c r="M147" s="154" t="str">
        <f>_xlfn.IFERROR(L147/K147*100-100," ")</f>
        <v> </v>
      </c>
    </row>
    <row r="148" spans="1:13" ht="15" customHeight="1">
      <c r="A148" s="51">
        <v>107</v>
      </c>
      <c r="B148" s="94" t="s">
        <v>271</v>
      </c>
      <c r="C148" s="113" t="s">
        <v>373</v>
      </c>
      <c r="D148" s="113" t="s">
        <v>373</v>
      </c>
      <c r="E148" s="54" t="s">
        <v>373</v>
      </c>
      <c r="F148" s="154" t="str">
        <f>_xlfn.IFERROR(E148/D148*100-100," ")</f>
        <v> </v>
      </c>
      <c r="G148" s="55"/>
      <c r="H148" s="51">
        <v>107</v>
      </c>
      <c r="I148" s="94" t="s">
        <v>271</v>
      </c>
      <c r="J148" s="113">
        <v>35036</v>
      </c>
      <c r="K148" s="113">
        <v>5914</v>
      </c>
      <c r="L148" s="54">
        <v>6675</v>
      </c>
      <c r="M148" s="154">
        <f>_xlfn.IFERROR(L148/K148*100-100," ")</f>
        <v>12.867771389922211</v>
      </c>
    </row>
    <row r="149" spans="1:13" ht="15" customHeight="1">
      <c r="A149" s="51">
        <v>108</v>
      </c>
      <c r="B149" s="94" t="s">
        <v>272</v>
      </c>
      <c r="C149" s="113" t="s">
        <v>373</v>
      </c>
      <c r="D149" s="113" t="s">
        <v>373</v>
      </c>
      <c r="E149" s="54" t="s">
        <v>373</v>
      </c>
      <c r="F149" s="154" t="str">
        <f>_xlfn.IFERROR(E149/D149*100-100," ")</f>
        <v> </v>
      </c>
      <c r="G149" s="55"/>
      <c r="H149" s="51">
        <v>108</v>
      </c>
      <c r="I149" s="94" t="s">
        <v>272</v>
      </c>
      <c r="J149" s="113">
        <v>10260</v>
      </c>
      <c r="K149" s="113">
        <v>6550</v>
      </c>
      <c r="L149" s="54">
        <v>50058</v>
      </c>
      <c r="M149" s="154">
        <f>_xlfn.IFERROR(L149/K149*100-100," ")</f>
        <v>664.2442748091603</v>
      </c>
    </row>
    <row r="150" spans="1:13" ht="15" customHeight="1">
      <c r="A150" s="51">
        <v>109</v>
      </c>
      <c r="B150" s="50" t="s">
        <v>273</v>
      </c>
      <c r="C150" s="113" t="s">
        <v>373</v>
      </c>
      <c r="D150" s="113" t="s">
        <v>373</v>
      </c>
      <c r="E150" s="60" t="s">
        <v>373</v>
      </c>
      <c r="F150" s="154" t="str">
        <f>_xlfn.IFERROR(E150/D150*100-100," ")</f>
        <v> </v>
      </c>
      <c r="G150" s="55"/>
      <c r="H150" s="51">
        <v>109</v>
      </c>
      <c r="I150" s="50" t="s">
        <v>273</v>
      </c>
      <c r="J150" s="113">
        <v>1680</v>
      </c>
      <c r="K150" s="113" t="s">
        <v>373</v>
      </c>
      <c r="L150" s="60">
        <v>1227</v>
      </c>
      <c r="M150" s="154" t="str">
        <f>_xlfn.IFERROR(L150/K150*100-100," ")</f>
        <v> </v>
      </c>
    </row>
    <row r="151" spans="1:13" ht="15" customHeight="1">
      <c r="A151" s="51">
        <v>110</v>
      </c>
      <c r="B151" s="94" t="s">
        <v>274</v>
      </c>
      <c r="C151" s="113" t="s">
        <v>373</v>
      </c>
      <c r="D151" s="113" t="s">
        <v>373</v>
      </c>
      <c r="E151" s="54"/>
      <c r="F151" s="154" t="str">
        <f>_xlfn.IFERROR(E151/D151*100-100," ")</f>
        <v> </v>
      </c>
      <c r="G151" s="55"/>
      <c r="H151" s="51">
        <v>110</v>
      </c>
      <c r="I151" s="94" t="s">
        <v>274</v>
      </c>
      <c r="J151" s="113" t="s">
        <v>373</v>
      </c>
      <c r="K151" s="113" t="s">
        <v>373</v>
      </c>
      <c r="L151" s="54"/>
      <c r="M151" s="154" t="str">
        <f>_xlfn.IFERROR(L151/K151*100-100," ")</f>
        <v> </v>
      </c>
    </row>
    <row r="152" spans="1:13" ht="15" customHeight="1">
      <c r="A152" s="51">
        <v>111</v>
      </c>
      <c r="B152" s="94" t="s">
        <v>275</v>
      </c>
      <c r="C152" s="113" t="s">
        <v>373</v>
      </c>
      <c r="D152" s="113" t="s">
        <v>373</v>
      </c>
      <c r="E152" s="54" t="s">
        <v>373</v>
      </c>
      <c r="F152" s="154" t="str">
        <f>_xlfn.IFERROR(E152/D152*100-100," ")</f>
        <v> </v>
      </c>
      <c r="G152" s="55"/>
      <c r="H152" s="51">
        <v>111</v>
      </c>
      <c r="I152" s="94" t="s">
        <v>275</v>
      </c>
      <c r="J152" s="113">
        <v>7312</v>
      </c>
      <c r="K152" s="113" t="s">
        <v>373</v>
      </c>
      <c r="L152" s="54" t="s">
        <v>373</v>
      </c>
      <c r="M152" s="154" t="str">
        <f>_xlfn.IFERROR(L152/K152*100-100," ")</f>
        <v> </v>
      </c>
    </row>
    <row r="153" spans="1:13" ht="15" customHeight="1">
      <c r="A153" s="51">
        <v>112</v>
      </c>
      <c r="B153" s="94" t="s">
        <v>276</v>
      </c>
      <c r="C153" s="113" t="s">
        <v>373</v>
      </c>
      <c r="D153" s="113" t="s">
        <v>373</v>
      </c>
      <c r="E153" s="54" t="s">
        <v>373</v>
      </c>
      <c r="F153" s="154" t="str">
        <f>_xlfn.IFERROR(E153/D153*100-100," ")</f>
        <v> </v>
      </c>
      <c r="G153" s="55"/>
      <c r="H153" s="51">
        <v>112</v>
      </c>
      <c r="I153" s="94" t="s">
        <v>276</v>
      </c>
      <c r="J153" s="113" t="s">
        <v>373</v>
      </c>
      <c r="K153" s="113" t="s">
        <v>373</v>
      </c>
      <c r="L153" s="54" t="s">
        <v>373</v>
      </c>
      <c r="M153" s="154" t="str">
        <f>_xlfn.IFERROR(L153/K153*100-100," ")</f>
        <v> </v>
      </c>
    </row>
    <row r="154" spans="1:13" ht="15" customHeight="1">
      <c r="A154" s="51">
        <v>113</v>
      </c>
      <c r="B154" s="94" t="s">
        <v>277</v>
      </c>
      <c r="C154" s="113" t="s">
        <v>373</v>
      </c>
      <c r="D154" s="113" t="s">
        <v>373</v>
      </c>
      <c r="E154" s="54" t="s">
        <v>373</v>
      </c>
      <c r="F154" s="154" t="str">
        <f>_xlfn.IFERROR(E154/D154*100-100," ")</f>
        <v> </v>
      </c>
      <c r="G154" s="55"/>
      <c r="H154" s="51">
        <v>113</v>
      </c>
      <c r="I154" s="94" t="s">
        <v>277</v>
      </c>
      <c r="J154" s="113">
        <v>9925</v>
      </c>
      <c r="K154" s="113">
        <v>61838</v>
      </c>
      <c r="L154" s="54" t="s">
        <v>373</v>
      </c>
      <c r="M154" s="154" t="str">
        <f>_xlfn.IFERROR(L154/K154*100-100," ")</f>
        <v> </v>
      </c>
    </row>
    <row r="155" spans="1:13" ht="15" customHeight="1">
      <c r="A155" s="51">
        <v>114</v>
      </c>
      <c r="B155" s="94" t="s">
        <v>278</v>
      </c>
      <c r="C155" s="113" t="s">
        <v>373</v>
      </c>
      <c r="D155" s="113" t="s">
        <v>373</v>
      </c>
      <c r="E155" s="54" t="s">
        <v>373</v>
      </c>
      <c r="F155" s="154" t="str">
        <f>_xlfn.IFERROR(E155/D155*100-100," ")</f>
        <v> </v>
      </c>
      <c r="G155" s="55"/>
      <c r="H155" s="51">
        <v>114</v>
      </c>
      <c r="I155" s="94" t="s">
        <v>278</v>
      </c>
      <c r="J155" s="113" t="s">
        <v>373</v>
      </c>
      <c r="K155" s="113" t="s">
        <v>373</v>
      </c>
      <c r="L155" s="54">
        <v>1238</v>
      </c>
      <c r="M155" s="154" t="str">
        <f>_xlfn.IFERROR(L155/K155*100-100," ")</f>
        <v> </v>
      </c>
    </row>
    <row r="156" spans="1:13" ht="15" customHeight="1">
      <c r="A156" s="51">
        <v>115</v>
      </c>
      <c r="B156" s="94" t="s">
        <v>279</v>
      </c>
      <c r="C156" s="113">
        <v>4847</v>
      </c>
      <c r="D156" s="113">
        <v>117083</v>
      </c>
      <c r="E156" s="54">
        <v>15038668</v>
      </c>
      <c r="F156" s="154">
        <f>_xlfn.IFERROR(E156/D156*100-100," ")</f>
        <v>12744.45051800859</v>
      </c>
      <c r="G156" s="55"/>
      <c r="H156" s="51">
        <v>115</v>
      </c>
      <c r="I156" s="94" t="s">
        <v>279</v>
      </c>
      <c r="J156" s="113">
        <v>32295</v>
      </c>
      <c r="K156" s="113">
        <v>138820</v>
      </c>
      <c r="L156" s="54">
        <v>1950</v>
      </c>
      <c r="M156" s="154">
        <f>_xlfn.IFERROR(L156/K156*100-100," ")</f>
        <v>-98.59530327042214</v>
      </c>
    </row>
    <row r="157" spans="1:13" ht="15" customHeight="1">
      <c r="A157" s="51">
        <v>116</v>
      </c>
      <c r="B157" s="94" t="s">
        <v>280</v>
      </c>
      <c r="C157" s="113" t="s">
        <v>373</v>
      </c>
      <c r="D157" s="113" t="s">
        <v>373</v>
      </c>
      <c r="E157" s="54" t="s">
        <v>373</v>
      </c>
      <c r="F157" s="154" t="str">
        <f>_xlfn.IFERROR(E157/D157*100-100," ")</f>
        <v> </v>
      </c>
      <c r="G157" s="55"/>
      <c r="H157" s="51">
        <v>116</v>
      </c>
      <c r="I157" s="94" t="s">
        <v>280</v>
      </c>
      <c r="J157" s="113" t="s">
        <v>373</v>
      </c>
      <c r="K157" s="113" t="s">
        <v>373</v>
      </c>
      <c r="L157" s="54" t="s">
        <v>373</v>
      </c>
      <c r="M157" s="154" t="str">
        <f>_xlfn.IFERROR(L157/K157*100-100," ")</f>
        <v> </v>
      </c>
    </row>
    <row r="158" spans="1:13" ht="15" customHeight="1">
      <c r="A158" s="51">
        <v>117</v>
      </c>
      <c r="B158" s="50" t="s">
        <v>281</v>
      </c>
      <c r="C158" s="113" t="s">
        <v>373</v>
      </c>
      <c r="D158" s="113" t="s">
        <v>373</v>
      </c>
      <c r="E158" s="60" t="s">
        <v>373</v>
      </c>
      <c r="F158" s="154" t="str">
        <f>_xlfn.IFERROR(E158/D158*100-100," ")</f>
        <v> </v>
      </c>
      <c r="G158" s="55"/>
      <c r="H158" s="51">
        <v>117</v>
      </c>
      <c r="I158" s="50" t="s">
        <v>281</v>
      </c>
      <c r="J158" s="113" t="s">
        <v>373</v>
      </c>
      <c r="K158" s="113">
        <v>290300</v>
      </c>
      <c r="L158" s="60" t="s">
        <v>373</v>
      </c>
      <c r="M158" s="154" t="str">
        <f>_xlfn.IFERROR(L158/K158*100-100," ")</f>
        <v> </v>
      </c>
    </row>
    <row r="159" spans="1:13" ht="15" customHeight="1">
      <c r="A159" s="51">
        <v>118</v>
      </c>
      <c r="B159" s="50" t="s">
        <v>282</v>
      </c>
      <c r="C159" s="113" t="s">
        <v>373</v>
      </c>
      <c r="D159" s="113" t="s">
        <v>373</v>
      </c>
      <c r="F159" s="154" t="str">
        <f>_xlfn.IFERROR(E159/D159*100-100," ")</f>
        <v> </v>
      </c>
      <c r="G159" s="55"/>
      <c r="H159" s="51">
        <v>118</v>
      </c>
      <c r="I159" s="50" t="s">
        <v>282</v>
      </c>
      <c r="J159" s="113" t="s">
        <v>373</v>
      </c>
      <c r="K159" s="113" t="s">
        <v>373</v>
      </c>
      <c r="M159" s="154" t="str">
        <f>_xlfn.IFERROR(L159/K159*100-100," ")</f>
        <v> </v>
      </c>
    </row>
    <row r="160" spans="1:13" ht="15" customHeight="1">
      <c r="A160" s="51">
        <v>119</v>
      </c>
      <c r="B160" s="50" t="s">
        <v>283</v>
      </c>
      <c r="C160" s="113" t="s">
        <v>373</v>
      </c>
      <c r="D160" s="113" t="s">
        <v>373</v>
      </c>
      <c r="F160" s="154" t="str">
        <f>_xlfn.IFERROR(E160/D160*100-100," ")</f>
        <v> </v>
      </c>
      <c r="G160" s="55"/>
      <c r="H160" s="51">
        <v>119</v>
      </c>
      <c r="I160" s="50" t="s">
        <v>283</v>
      </c>
      <c r="J160" s="113" t="s">
        <v>373</v>
      </c>
      <c r="K160" s="113" t="s">
        <v>373</v>
      </c>
      <c r="M160" s="154" t="str">
        <f>_xlfn.IFERROR(L160/K160*100-100," ")</f>
        <v> </v>
      </c>
    </row>
    <row r="161" spans="1:13" ht="15" customHeight="1">
      <c r="A161" s="51">
        <v>120</v>
      </c>
      <c r="B161" s="94" t="s">
        <v>284</v>
      </c>
      <c r="C161" s="113" t="s">
        <v>373</v>
      </c>
      <c r="D161" s="113" t="s">
        <v>373</v>
      </c>
      <c r="E161" s="54"/>
      <c r="F161" s="154" t="str">
        <f>_xlfn.IFERROR(E161/D161*100-100," ")</f>
        <v> </v>
      </c>
      <c r="G161" s="55"/>
      <c r="H161" s="51">
        <v>120</v>
      </c>
      <c r="I161" s="94" t="s">
        <v>284</v>
      </c>
      <c r="J161" s="113" t="s">
        <v>373</v>
      </c>
      <c r="K161" s="113">
        <v>14650</v>
      </c>
      <c r="L161" s="54"/>
      <c r="M161" s="154">
        <f>_xlfn.IFERROR(L161/K161*100-100," ")</f>
        <v>-100</v>
      </c>
    </row>
    <row r="162" spans="1:13" ht="15" customHeight="1">
      <c r="A162" s="51">
        <v>121</v>
      </c>
      <c r="B162" s="94" t="s">
        <v>285</v>
      </c>
      <c r="C162" s="113">
        <v>2918</v>
      </c>
      <c r="D162" s="113" t="s">
        <v>373</v>
      </c>
      <c r="E162" s="54" t="s">
        <v>373</v>
      </c>
      <c r="F162" s="154" t="str">
        <f>_xlfn.IFERROR(E162/D162*100-100," ")</f>
        <v> </v>
      </c>
      <c r="G162" s="55"/>
      <c r="H162" s="51">
        <v>121</v>
      </c>
      <c r="I162" s="94" t="s">
        <v>285</v>
      </c>
      <c r="J162" s="113">
        <v>2612440</v>
      </c>
      <c r="K162" s="113">
        <v>1848355</v>
      </c>
      <c r="L162" s="54">
        <v>1712026</v>
      </c>
      <c r="M162" s="154">
        <f>_xlfn.IFERROR(L162/K162*100-100," ")</f>
        <v>-7.375693522077739</v>
      </c>
    </row>
    <row r="163" spans="1:13" ht="15" customHeight="1">
      <c r="A163" s="51">
        <v>122</v>
      </c>
      <c r="B163" s="94" t="s">
        <v>286</v>
      </c>
      <c r="C163" s="113" t="s">
        <v>373</v>
      </c>
      <c r="D163" s="113" t="s">
        <v>373</v>
      </c>
      <c r="E163" s="54" t="s">
        <v>373</v>
      </c>
      <c r="F163" s="154" t="str">
        <f>_xlfn.IFERROR(E163/D163*100-100," ")</f>
        <v> </v>
      </c>
      <c r="G163" s="55"/>
      <c r="H163" s="51">
        <v>122</v>
      </c>
      <c r="I163" s="94" t="s">
        <v>286</v>
      </c>
      <c r="J163" s="113">
        <v>226794</v>
      </c>
      <c r="K163" s="113">
        <v>1340667</v>
      </c>
      <c r="L163" s="54">
        <v>109964</v>
      </c>
      <c r="M163" s="154">
        <f>_xlfn.IFERROR(L163/K163*100-100," ")</f>
        <v>-91.7978140731442</v>
      </c>
    </row>
    <row r="164" spans="1:13" ht="15" customHeight="1">
      <c r="A164" s="51">
        <v>123</v>
      </c>
      <c r="B164" s="94" t="s">
        <v>287</v>
      </c>
      <c r="C164" s="113" t="s">
        <v>373</v>
      </c>
      <c r="D164" s="113" t="s">
        <v>373</v>
      </c>
      <c r="E164" s="54" t="s">
        <v>373</v>
      </c>
      <c r="F164" s="154" t="str">
        <f>_xlfn.IFERROR(E164/D164*100-100," ")</f>
        <v> </v>
      </c>
      <c r="G164" s="55"/>
      <c r="H164" s="51">
        <v>123</v>
      </c>
      <c r="I164" s="94" t="s">
        <v>287</v>
      </c>
      <c r="J164" s="113">
        <v>2800</v>
      </c>
      <c r="K164" s="113" t="s">
        <v>373</v>
      </c>
      <c r="L164" s="54" t="s">
        <v>373</v>
      </c>
      <c r="M164" s="154" t="str">
        <f>_xlfn.IFERROR(L164/K164*100-100," ")</f>
        <v> </v>
      </c>
    </row>
    <row r="165" spans="1:13" ht="15" customHeight="1">
      <c r="A165" s="51">
        <v>124</v>
      </c>
      <c r="B165" s="94" t="s">
        <v>288</v>
      </c>
      <c r="C165" s="113" t="s">
        <v>373</v>
      </c>
      <c r="D165" s="113" t="s">
        <v>373</v>
      </c>
      <c r="E165" s="54" t="s">
        <v>373</v>
      </c>
      <c r="F165" s="154" t="str">
        <f>_xlfn.IFERROR(E165/D165*100-100," ")</f>
        <v> </v>
      </c>
      <c r="G165" s="55"/>
      <c r="H165" s="51">
        <v>124</v>
      </c>
      <c r="I165" s="94" t="s">
        <v>288</v>
      </c>
      <c r="J165" s="113" t="s">
        <v>373</v>
      </c>
      <c r="K165" s="113" t="s">
        <v>373</v>
      </c>
      <c r="L165" s="54" t="s">
        <v>373</v>
      </c>
      <c r="M165" s="154" t="str">
        <f>_xlfn.IFERROR(L165/K165*100-100," ")</f>
        <v> </v>
      </c>
    </row>
    <row r="166" spans="1:13" ht="15" customHeight="1">
      <c r="A166" s="51">
        <v>125</v>
      </c>
      <c r="B166" s="94" t="s">
        <v>289</v>
      </c>
      <c r="C166" s="113" t="s">
        <v>373</v>
      </c>
      <c r="D166" s="113">
        <v>1714369</v>
      </c>
      <c r="E166" s="54">
        <v>1670777</v>
      </c>
      <c r="F166" s="154">
        <f>_xlfn.IFERROR(E166/D166*100-100," ")</f>
        <v>-2.542743131729523</v>
      </c>
      <c r="G166" s="55"/>
      <c r="H166" s="51">
        <v>125</v>
      </c>
      <c r="I166" s="94" t="s">
        <v>289</v>
      </c>
      <c r="J166" s="113">
        <v>366092</v>
      </c>
      <c r="K166" s="113">
        <v>549938</v>
      </c>
      <c r="L166" s="54">
        <v>720916</v>
      </c>
      <c r="M166" s="154">
        <f>_xlfn.IFERROR(L166/K166*100-100," ")</f>
        <v>31.090413828467945</v>
      </c>
    </row>
    <row r="167" spans="1:13" ht="15" customHeight="1">
      <c r="A167" s="51">
        <v>126</v>
      </c>
      <c r="B167" s="94" t="s">
        <v>290</v>
      </c>
      <c r="C167" s="113">
        <v>983227</v>
      </c>
      <c r="D167" s="113">
        <v>2464625</v>
      </c>
      <c r="E167" s="54">
        <v>2687107</v>
      </c>
      <c r="F167" s="154">
        <f>_xlfn.IFERROR(E167/D167*100-100," ")</f>
        <v>9.02701222295481</v>
      </c>
      <c r="G167" s="55"/>
      <c r="H167" s="51">
        <v>126</v>
      </c>
      <c r="I167" s="94" t="s">
        <v>290</v>
      </c>
      <c r="J167" s="113">
        <v>2164870</v>
      </c>
      <c r="K167" s="113">
        <v>2737715</v>
      </c>
      <c r="L167" s="54">
        <v>2653209</v>
      </c>
      <c r="M167" s="154">
        <f>_xlfn.IFERROR(L167/K167*100-100," ")</f>
        <v>-3.086734740467861</v>
      </c>
    </row>
    <row r="168" spans="1:13" ht="15" customHeight="1">
      <c r="A168" s="51">
        <v>127</v>
      </c>
      <c r="B168" s="94" t="s">
        <v>74</v>
      </c>
      <c r="C168" s="113">
        <v>910555</v>
      </c>
      <c r="D168" s="113">
        <v>733558</v>
      </c>
      <c r="E168" s="54">
        <v>1307752</v>
      </c>
      <c r="F168" s="154">
        <f>_xlfn.IFERROR(E168/D168*100-100," ")</f>
        <v>78.27520114292255</v>
      </c>
      <c r="G168" s="55"/>
      <c r="H168" s="51">
        <v>127</v>
      </c>
      <c r="I168" s="94" t="s">
        <v>74</v>
      </c>
      <c r="J168" s="113">
        <v>4706276</v>
      </c>
      <c r="K168" s="113">
        <v>17787233</v>
      </c>
      <c r="L168" s="54">
        <v>8783799</v>
      </c>
      <c r="M168" s="154">
        <f>_xlfn.IFERROR(L168/K168*100-100," ")</f>
        <v>-50.6173950720722</v>
      </c>
    </row>
    <row r="169" spans="1:13" ht="15" customHeight="1">
      <c r="A169" s="51">
        <v>128</v>
      </c>
      <c r="B169" s="94" t="s">
        <v>291</v>
      </c>
      <c r="C169" s="113">
        <v>4524074</v>
      </c>
      <c r="D169" s="113">
        <v>4386747</v>
      </c>
      <c r="E169" s="54">
        <v>5646960</v>
      </c>
      <c r="F169" s="154">
        <f>_xlfn.IFERROR(E169/D169*100-100," ")</f>
        <v>28.727733785422316</v>
      </c>
      <c r="G169" s="55"/>
      <c r="H169" s="51">
        <v>128</v>
      </c>
      <c r="I169" s="94" t="s">
        <v>291</v>
      </c>
      <c r="J169" s="113">
        <v>3259273</v>
      </c>
      <c r="K169" s="113">
        <v>3478267</v>
      </c>
      <c r="L169" s="54">
        <v>4127992</v>
      </c>
      <c r="M169" s="154">
        <f>_xlfn.IFERROR(L169/K169*100-100," ")</f>
        <v>18.679560827274045</v>
      </c>
    </row>
    <row r="170" spans="1:13" ht="15" customHeight="1">
      <c r="A170" s="51">
        <v>129</v>
      </c>
      <c r="B170" s="94" t="s">
        <v>292</v>
      </c>
      <c r="C170" s="113" t="s">
        <v>373</v>
      </c>
      <c r="D170" s="113" t="s">
        <v>373</v>
      </c>
      <c r="E170" s="54">
        <v>82826</v>
      </c>
      <c r="F170" s="154" t="str">
        <f>_xlfn.IFERROR(E170/D170*100-100," ")</f>
        <v> </v>
      </c>
      <c r="G170" s="55"/>
      <c r="H170" s="51">
        <v>129</v>
      </c>
      <c r="I170" s="94" t="s">
        <v>292</v>
      </c>
      <c r="J170" s="113">
        <v>431762</v>
      </c>
      <c r="K170" s="113">
        <v>389321</v>
      </c>
      <c r="L170" s="54">
        <v>446629</v>
      </c>
      <c r="M170" s="154">
        <f>_xlfn.IFERROR(L170/K170*100-100," ")</f>
        <v>14.719986848898458</v>
      </c>
    </row>
    <row r="171" spans="1:13" ht="15" customHeight="1">
      <c r="A171" s="51">
        <v>130</v>
      </c>
      <c r="B171" s="94" t="s">
        <v>293</v>
      </c>
      <c r="C171" s="113" t="s">
        <v>373</v>
      </c>
      <c r="D171" s="113" t="s">
        <v>373</v>
      </c>
      <c r="E171" s="54" t="s">
        <v>373</v>
      </c>
      <c r="F171" s="154" t="str">
        <f>_xlfn.IFERROR(E171/D171*100-100," ")</f>
        <v> </v>
      </c>
      <c r="G171" s="55"/>
      <c r="H171" s="51">
        <v>130</v>
      </c>
      <c r="I171" s="94" t="s">
        <v>293</v>
      </c>
      <c r="J171" s="113">
        <v>258914</v>
      </c>
      <c r="K171" s="113">
        <v>364533</v>
      </c>
      <c r="L171" s="54">
        <v>175490</v>
      </c>
      <c r="M171" s="154">
        <f>_xlfn.IFERROR(L171/K171*100-100," ")</f>
        <v>-51.85895378470536</v>
      </c>
    </row>
    <row r="172" spans="1:13" ht="15" customHeight="1">
      <c r="A172" s="51">
        <v>131</v>
      </c>
      <c r="B172" s="94" t="s">
        <v>294</v>
      </c>
      <c r="C172" s="113">
        <v>490775</v>
      </c>
      <c r="D172" s="113">
        <v>724699</v>
      </c>
      <c r="E172" s="54">
        <v>379863</v>
      </c>
      <c r="F172" s="154">
        <f>_xlfn.IFERROR(E172/D172*100-100," ")</f>
        <v>-47.58334149764247</v>
      </c>
      <c r="G172" s="55"/>
      <c r="H172" s="51">
        <v>131</v>
      </c>
      <c r="I172" s="94" t="s">
        <v>294</v>
      </c>
      <c r="J172" s="113">
        <v>796078</v>
      </c>
      <c r="K172" s="113">
        <v>408292</v>
      </c>
      <c r="L172" s="54">
        <v>356294</v>
      </c>
      <c r="M172" s="154">
        <f>_xlfn.IFERROR(L172/K172*100-100," ")</f>
        <v>-12.735493225436699</v>
      </c>
    </row>
    <row r="173" spans="1:13" ht="15" customHeight="1">
      <c r="A173" s="51">
        <v>132</v>
      </c>
      <c r="B173" s="94" t="s">
        <v>295</v>
      </c>
      <c r="C173" s="113">
        <v>2298123</v>
      </c>
      <c r="D173" s="113">
        <v>2127038</v>
      </c>
      <c r="E173" s="54">
        <v>1501291</v>
      </c>
      <c r="F173" s="154">
        <f>_xlfn.IFERROR(E173/D173*100-100," ")</f>
        <v>-29.41870338000544</v>
      </c>
      <c r="G173" s="55"/>
      <c r="H173" s="51">
        <v>132</v>
      </c>
      <c r="I173" s="94" t="s">
        <v>295</v>
      </c>
      <c r="J173" s="113">
        <v>1726804</v>
      </c>
      <c r="K173" s="113">
        <v>1703754</v>
      </c>
      <c r="L173" s="54">
        <v>1846328</v>
      </c>
      <c r="M173" s="154">
        <f>_xlfn.IFERROR(L173/K173*100-100," ")</f>
        <v>8.368226868432885</v>
      </c>
    </row>
    <row r="174" spans="1:13" ht="15" customHeight="1">
      <c r="A174" s="51">
        <v>133</v>
      </c>
      <c r="B174" s="94" t="s">
        <v>296</v>
      </c>
      <c r="C174" s="113" t="s">
        <v>373</v>
      </c>
      <c r="D174" s="113" t="s">
        <v>373</v>
      </c>
      <c r="E174" s="54">
        <v>264122</v>
      </c>
      <c r="F174" s="154" t="str">
        <f>_xlfn.IFERROR(E174/D174*100-100," ")</f>
        <v> </v>
      </c>
      <c r="G174" s="55"/>
      <c r="H174" s="51">
        <v>133</v>
      </c>
      <c r="I174" s="94" t="s">
        <v>296</v>
      </c>
      <c r="J174" s="113">
        <v>3330679</v>
      </c>
      <c r="K174" s="113">
        <v>5381828</v>
      </c>
      <c r="L174" s="54">
        <v>2551281</v>
      </c>
      <c r="M174" s="154">
        <f>_xlfn.IFERROR(L174/K174*100-100," ")</f>
        <v>-52.59452736133522</v>
      </c>
    </row>
    <row r="175" spans="1:13" ht="15" customHeight="1">
      <c r="A175" s="51">
        <v>134</v>
      </c>
      <c r="B175" s="94" t="s">
        <v>297</v>
      </c>
      <c r="C175" s="113" t="s">
        <v>373</v>
      </c>
      <c r="D175" s="113" t="s">
        <v>373</v>
      </c>
      <c r="E175" s="54" t="s">
        <v>373</v>
      </c>
      <c r="F175" s="154" t="str">
        <f>_xlfn.IFERROR(E175/D175*100-100," ")</f>
        <v> </v>
      </c>
      <c r="G175" s="55"/>
      <c r="H175" s="51">
        <v>134</v>
      </c>
      <c r="I175" s="94" t="s">
        <v>297</v>
      </c>
      <c r="J175" s="113">
        <v>957524</v>
      </c>
      <c r="K175" s="113">
        <v>459303</v>
      </c>
      <c r="L175" s="54">
        <v>117924</v>
      </c>
      <c r="M175" s="154">
        <f>_xlfn.IFERROR(L175/K175*100-100," ")</f>
        <v>-74.32544529428286</v>
      </c>
    </row>
    <row r="176" spans="1:13" ht="15" customHeight="1">
      <c r="A176" s="51">
        <v>135</v>
      </c>
      <c r="B176" s="94" t="s">
        <v>298</v>
      </c>
      <c r="C176" s="113">
        <v>1025</v>
      </c>
      <c r="D176" s="113" t="s">
        <v>373</v>
      </c>
      <c r="E176" s="54" t="s">
        <v>373</v>
      </c>
      <c r="F176" s="154" t="str">
        <f>_xlfn.IFERROR(E176/D176*100-100," ")</f>
        <v> </v>
      </c>
      <c r="G176" s="55"/>
      <c r="H176" s="51">
        <v>135</v>
      </c>
      <c r="I176" s="94" t="s">
        <v>298</v>
      </c>
      <c r="J176" s="113">
        <v>8112592</v>
      </c>
      <c r="K176" s="113">
        <v>4690368</v>
      </c>
      <c r="L176" s="54">
        <v>1775384</v>
      </c>
      <c r="M176" s="154">
        <f>_xlfn.IFERROR(L176/K176*100-100," ")</f>
        <v>-62.148300517144925</v>
      </c>
    </row>
    <row r="177" spans="1:13" ht="15" customHeight="1">
      <c r="A177" s="51">
        <v>136</v>
      </c>
      <c r="B177" s="94" t="s">
        <v>299</v>
      </c>
      <c r="C177" s="113">
        <v>276862</v>
      </c>
      <c r="D177" s="113">
        <v>98064</v>
      </c>
      <c r="E177" s="54">
        <v>126834</v>
      </c>
      <c r="F177" s="154">
        <f>_xlfn.IFERROR(E177/D177*100-100," ")</f>
        <v>29.33798335780716</v>
      </c>
      <c r="G177" s="55"/>
      <c r="H177" s="51">
        <v>136</v>
      </c>
      <c r="I177" s="94" t="s">
        <v>299</v>
      </c>
      <c r="J177" s="113">
        <v>2324673</v>
      </c>
      <c r="K177" s="113">
        <v>1690132</v>
      </c>
      <c r="L177" s="54">
        <v>1601238</v>
      </c>
      <c r="M177" s="154">
        <f>_xlfn.IFERROR(L177/K177*100-100," ")</f>
        <v>-5.259589191850097</v>
      </c>
    </row>
    <row r="178" spans="1:13" ht="15" customHeight="1">
      <c r="A178" s="51">
        <v>137</v>
      </c>
      <c r="B178" s="94" t="s">
        <v>300</v>
      </c>
      <c r="C178" s="113">
        <v>4496075</v>
      </c>
      <c r="D178" s="113">
        <v>5900297</v>
      </c>
      <c r="E178" s="54">
        <v>4443177</v>
      </c>
      <c r="F178" s="154">
        <f>_xlfn.IFERROR(E178/D178*100-100," ")</f>
        <v>-24.695705995816823</v>
      </c>
      <c r="G178" s="55"/>
      <c r="H178" s="51">
        <v>137</v>
      </c>
      <c r="I178" s="94" t="s">
        <v>300</v>
      </c>
      <c r="J178" s="113">
        <v>11166671</v>
      </c>
      <c r="K178" s="113">
        <v>11307235</v>
      </c>
      <c r="L178" s="54">
        <v>9322299</v>
      </c>
      <c r="M178" s="154">
        <f>_xlfn.IFERROR(L178/K178*100-100," ")</f>
        <v>-17.554565727164956</v>
      </c>
    </row>
    <row r="179" spans="1:13" ht="15" customHeight="1">
      <c r="A179" s="51">
        <v>138</v>
      </c>
      <c r="B179" s="94" t="s">
        <v>301</v>
      </c>
      <c r="C179" s="113" t="s">
        <v>373</v>
      </c>
      <c r="D179" s="113" t="s">
        <v>373</v>
      </c>
      <c r="E179" s="54" t="s">
        <v>373</v>
      </c>
      <c r="F179" s="154" t="str">
        <f>_xlfn.IFERROR(E179/D179*100-100," ")</f>
        <v> </v>
      </c>
      <c r="G179" s="55"/>
      <c r="H179" s="51">
        <v>138</v>
      </c>
      <c r="I179" s="94" t="s">
        <v>301</v>
      </c>
      <c r="J179" s="113">
        <v>54443</v>
      </c>
      <c r="K179" s="113">
        <v>17392</v>
      </c>
      <c r="L179" s="54">
        <v>58611</v>
      </c>
      <c r="M179" s="154">
        <f>_xlfn.IFERROR(L179/K179*100-100," ")</f>
        <v>236.99977000919966</v>
      </c>
    </row>
    <row r="180" spans="1:13" ht="15" customHeight="1">
      <c r="A180" s="51">
        <v>139</v>
      </c>
      <c r="B180" s="94" t="s">
        <v>302</v>
      </c>
      <c r="C180" s="113" t="s">
        <v>373</v>
      </c>
      <c r="D180" s="113" t="s">
        <v>373</v>
      </c>
      <c r="E180" s="54" t="s">
        <v>373</v>
      </c>
      <c r="F180" s="154" t="str">
        <f>_xlfn.IFERROR(E180/D180*100-100," ")</f>
        <v> </v>
      </c>
      <c r="G180" s="55"/>
      <c r="H180" s="51">
        <v>139</v>
      </c>
      <c r="I180" s="94" t="s">
        <v>302</v>
      </c>
      <c r="J180" s="113" t="s">
        <v>373</v>
      </c>
      <c r="K180" s="113" t="s">
        <v>373</v>
      </c>
      <c r="L180" s="54" t="s">
        <v>373</v>
      </c>
      <c r="M180" s="154" t="str">
        <f>_xlfn.IFERROR(L180/K180*100-100," ")</f>
        <v> </v>
      </c>
    </row>
    <row r="181" spans="1:13" ht="15" customHeight="1">
      <c r="A181" s="51">
        <v>140</v>
      </c>
      <c r="B181" s="94" t="s">
        <v>303</v>
      </c>
      <c r="C181" s="113">
        <v>451826</v>
      </c>
      <c r="D181" s="113">
        <v>1867</v>
      </c>
      <c r="E181" s="54" t="s">
        <v>373</v>
      </c>
      <c r="F181" s="154" t="str">
        <f>_xlfn.IFERROR(E181/D181*100-100," ")</f>
        <v> </v>
      </c>
      <c r="G181" s="55"/>
      <c r="H181" s="51">
        <v>140</v>
      </c>
      <c r="I181" s="94" t="s">
        <v>303</v>
      </c>
      <c r="J181" s="113">
        <v>621481</v>
      </c>
      <c r="K181" s="113">
        <v>1156414</v>
      </c>
      <c r="L181" s="54">
        <v>611875</v>
      </c>
      <c r="M181" s="154">
        <f>_xlfn.IFERROR(L181/K181*100-100," ")</f>
        <v>-47.088585921650896</v>
      </c>
    </row>
    <row r="182" spans="1:13" ht="15" customHeight="1">
      <c r="A182" s="51">
        <v>141</v>
      </c>
      <c r="B182" s="94" t="s">
        <v>304</v>
      </c>
      <c r="C182" s="113" t="s">
        <v>373</v>
      </c>
      <c r="D182" s="113" t="s">
        <v>373</v>
      </c>
      <c r="E182" s="54">
        <v>1199031</v>
      </c>
      <c r="F182" s="154" t="str">
        <f>_xlfn.IFERROR(E182/D182*100-100," ")</f>
        <v> </v>
      </c>
      <c r="G182" s="55"/>
      <c r="H182" s="51">
        <v>141</v>
      </c>
      <c r="I182" s="94" t="s">
        <v>304</v>
      </c>
      <c r="J182" s="113">
        <v>15767762</v>
      </c>
      <c r="K182" s="113">
        <v>12316071</v>
      </c>
      <c r="L182" s="54">
        <v>21962029</v>
      </c>
      <c r="M182" s="154">
        <f>_xlfn.IFERROR(L182/K182*100-100," ")</f>
        <v>78.32009087963198</v>
      </c>
    </row>
    <row r="183" spans="1:13" ht="15" customHeight="1">
      <c r="A183" s="51">
        <v>142</v>
      </c>
      <c r="B183" s="94" t="s">
        <v>305</v>
      </c>
      <c r="C183" s="113" t="s">
        <v>373</v>
      </c>
      <c r="D183" s="113" t="s">
        <v>373</v>
      </c>
      <c r="E183" s="54">
        <v>4962</v>
      </c>
      <c r="F183" s="154" t="str">
        <f>_xlfn.IFERROR(E183/D183*100-100," ")</f>
        <v> </v>
      </c>
      <c r="G183" s="55"/>
      <c r="H183" s="51">
        <v>142</v>
      </c>
      <c r="I183" s="94" t="s">
        <v>305</v>
      </c>
      <c r="J183" s="113">
        <v>1579752</v>
      </c>
      <c r="K183" s="113">
        <v>3667002</v>
      </c>
      <c r="L183" s="54">
        <v>3423994</v>
      </c>
      <c r="M183" s="154">
        <f>_xlfn.IFERROR(L183/K183*100-100," ")</f>
        <v>-6.626884850349143</v>
      </c>
    </row>
    <row r="184" spans="1:13" ht="15" customHeight="1">
      <c r="A184" s="51">
        <v>143</v>
      </c>
      <c r="B184" s="94" t="s">
        <v>306</v>
      </c>
      <c r="C184" s="113" t="s">
        <v>373</v>
      </c>
      <c r="D184" s="113" t="s">
        <v>373</v>
      </c>
      <c r="E184" s="54" t="s">
        <v>373</v>
      </c>
      <c r="F184" s="154" t="str">
        <f>_xlfn.IFERROR(E184/D184*100-100," ")</f>
        <v> </v>
      </c>
      <c r="G184" s="55"/>
      <c r="H184" s="51">
        <v>143</v>
      </c>
      <c r="I184" s="94" t="s">
        <v>306</v>
      </c>
      <c r="J184" s="113">
        <v>3698882</v>
      </c>
      <c r="K184" s="113">
        <v>389241</v>
      </c>
      <c r="L184" s="54">
        <v>382527</v>
      </c>
      <c r="M184" s="154">
        <f>_xlfn.IFERROR(L184/K184*100-100," ")</f>
        <v>-1.7248953733034256</v>
      </c>
    </row>
    <row r="185" spans="1:13" ht="15" customHeight="1">
      <c r="A185" s="51">
        <v>144</v>
      </c>
      <c r="B185" s="94" t="s">
        <v>307</v>
      </c>
      <c r="C185" s="113">
        <v>958282580</v>
      </c>
      <c r="D185" s="113">
        <v>756175621</v>
      </c>
      <c r="E185" s="54">
        <v>962155680</v>
      </c>
      <c r="F185" s="154">
        <f>_xlfn.IFERROR(E185/D185*100-100," ")</f>
        <v>27.239711685970903</v>
      </c>
      <c r="G185" s="55"/>
      <c r="H185" s="51">
        <v>144</v>
      </c>
      <c r="I185" s="94" t="s">
        <v>307</v>
      </c>
      <c r="J185" s="113">
        <v>2093647</v>
      </c>
      <c r="K185" s="113">
        <v>2577845</v>
      </c>
      <c r="L185" s="54">
        <v>2189892</v>
      </c>
      <c r="M185" s="154">
        <f>_xlfn.IFERROR(L185/K185*100-100," ")</f>
        <v>-15.04950840721611</v>
      </c>
    </row>
    <row r="186" spans="1:13" ht="15" customHeight="1">
      <c r="A186" s="51">
        <v>145</v>
      </c>
      <c r="B186" s="94" t="s">
        <v>71</v>
      </c>
      <c r="C186" s="113">
        <v>14724</v>
      </c>
      <c r="D186" s="113">
        <v>12375</v>
      </c>
      <c r="E186" s="54">
        <v>70559</v>
      </c>
      <c r="F186" s="154">
        <f>_xlfn.IFERROR(E186/D186*100-100," ")</f>
        <v>470.17373737373737</v>
      </c>
      <c r="G186" s="55"/>
      <c r="H186" s="51">
        <v>145</v>
      </c>
      <c r="I186" s="94" t="s">
        <v>71</v>
      </c>
      <c r="J186" s="113">
        <v>13150721</v>
      </c>
      <c r="K186" s="113">
        <v>10864670</v>
      </c>
      <c r="L186" s="54">
        <v>12733016</v>
      </c>
      <c r="M186" s="154">
        <f>_xlfn.IFERROR(L186/K186*100-100," ")</f>
        <v>17.19652782827275</v>
      </c>
    </row>
    <row r="187" spans="1:13" ht="15" customHeight="1">
      <c r="A187" s="51">
        <v>146</v>
      </c>
      <c r="B187" s="94" t="s">
        <v>308</v>
      </c>
      <c r="C187" s="113">
        <v>123365</v>
      </c>
      <c r="D187" s="113">
        <v>61349</v>
      </c>
      <c r="E187" s="54">
        <v>80583</v>
      </c>
      <c r="F187" s="154">
        <f>_xlfn.IFERROR(E187/D187*100-100," ")</f>
        <v>31.35177427504931</v>
      </c>
      <c r="G187" s="55"/>
      <c r="H187" s="51">
        <v>146</v>
      </c>
      <c r="I187" s="94" t="s">
        <v>308</v>
      </c>
      <c r="J187" s="113">
        <v>32920244</v>
      </c>
      <c r="K187" s="113">
        <v>19953302</v>
      </c>
      <c r="L187" s="54">
        <v>3516904</v>
      </c>
      <c r="M187" s="154">
        <f>_xlfn.IFERROR(L187/K187*100-100," ")</f>
        <v>-82.37432581334157</v>
      </c>
    </row>
    <row r="188" spans="1:13" ht="15" customHeight="1">
      <c r="A188" s="51">
        <v>147</v>
      </c>
      <c r="B188" s="94" t="s">
        <v>309</v>
      </c>
      <c r="C188" s="113" t="s">
        <v>373</v>
      </c>
      <c r="D188" s="113" t="s">
        <v>373</v>
      </c>
      <c r="E188" s="54" t="s">
        <v>373</v>
      </c>
      <c r="F188" s="154" t="str">
        <f>_xlfn.IFERROR(E188/D188*100-100," ")</f>
        <v> </v>
      </c>
      <c r="G188" s="55"/>
      <c r="H188" s="51">
        <v>147</v>
      </c>
      <c r="I188" s="94" t="s">
        <v>309</v>
      </c>
      <c r="J188" s="113" t="s">
        <v>373</v>
      </c>
      <c r="K188" s="113">
        <v>123538</v>
      </c>
      <c r="L188" s="54">
        <v>127124</v>
      </c>
      <c r="M188" s="154">
        <f>_xlfn.IFERROR(L188/K188*100-100," ")</f>
        <v>2.9027505706746126</v>
      </c>
    </row>
    <row r="189" spans="1:13" ht="15" customHeight="1">
      <c r="A189" s="51">
        <v>148</v>
      </c>
      <c r="B189" s="94" t="s">
        <v>310</v>
      </c>
      <c r="C189" s="113" t="s">
        <v>373</v>
      </c>
      <c r="D189" s="113" t="s">
        <v>373</v>
      </c>
      <c r="E189" s="54" t="s">
        <v>373</v>
      </c>
      <c r="F189" s="154" t="str">
        <f>_xlfn.IFERROR(E189/D189*100-100," ")</f>
        <v> </v>
      </c>
      <c r="G189" s="55"/>
      <c r="H189" s="51">
        <v>148</v>
      </c>
      <c r="I189" s="94" t="s">
        <v>310</v>
      </c>
      <c r="J189" s="113" t="s">
        <v>373</v>
      </c>
      <c r="K189" s="113" t="s">
        <v>373</v>
      </c>
      <c r="L189" s="54">
        <v>2970</v>
      </c>
      <c r="M189" s="154" t="str">
        <f>_xlfn.IFERROR(L189/K189*100-100," ")</f>
        <v> </v>
      </c>
    </row>
    <row r="190" spans="1:13" ht="15" customHeight="1">
      <c r="A190" s="51">
        <v>149</v>
      </c>
      <c r="B190" s="94" t="s">
        <v>311</v>
      </c>
      <c r="C190" s="113">
        <v>528857</v>
      </c>
      <c r="D190" s="113">
        <v>345550</v>
      </c>
      <c r="E190" s="54">
        <v>238916</v>
      </c>
      <c r="F190" s="154">
        <f>_xlfn.IFERROR(E190/D190*100-100," ")</f>
        <v>-30.859209955143967</v>
      </c>
      <c r="G190" s="55"/>
      <c r="H190" s="51">
        <v>149</v>
      </c>
      <c r="I190" s="94" t="s">
        <v>311</v>
      </c>
      <c r="J190" s="113">
        <v>1459230</v>
      </c>
      <c r="K190" s="113">
        <v>1028177</v>
      </c>
      <c r="L190" s="54">
        <v>2036482</v>
      </c>
      <c r="M190" s="154">
        <f>_xlfn.IFERROR(L190/K190*100-100," ")</f>
        <v>98.06725884745526</v>
      </c>
    </row>
    <row r="191" spans="1:13" ht="15" customHeight="1">
      <c r="A191" s="51">
        <v>150</v>
      </c>
      <c r="B191" s="94" t="s">
        <v>66</v>
      </c>
      <c r="C191" s="113">
        <v>11988462</v>
      </c>
      <c r="D191" s="113">
        <v>5665910</v>
      </c>
      <c r="E191" s="54">
        <v>8117697</v>
      </c>
      <c r="F191" s="154">
        <f>_xlfn.IFERROR(E191/D191*100-100," ")</f>
        <v>43.27260757760007</v>
      </c>
      <c r="G191" s="55"/>
      <c r="H191" s="51">
        <v>150</v>
      </c>
      <c r="I191" s="94" t="s">
        <v>66</v>
      </c>
      <c r="J191" s="113">
        <v>27035106</v>
      </c>
      <c r="K191" s="113">
        <v>10260310</v>
      </c>
      <c r="L191" s="54">
        <v>8763141</v>
      </c>
      <c r="M191" s="154">
        <f>_xlfn.IFERROR(L191/K191*100-100," ")</f>
        <v>-14.591849563999531</v>
      </c>
    </row>
    <row r="192" spans="1:13" ht="15" customHeight="1">
      <c r="A192" s="51">
        <v>151</v>
      </c>
      <c r="B192" s="94" t="s">
        <v>85</v>
      </c>
      <c r="C192" s="113">
        <v>1348</v>
      </c>
      <c r="D192" s="113">
        <v>5005</v>
      </c>
      <c r="E192" s="54" t="s">
        <v>373</v>
      </c>
      <c r="F192" s="154" t="str">
        <f>_xlfn.IFERROR(E192/D192*100-100," ")</f>
        <v> </v>
      </c>
      <c r="G192" s="55"/>
      <c r="H192" s="51">
        <v>151</v>
      </c>
      <c r="I192" s="94" t="s">
        <v>85</v>
      </c>
      <c r="J192" s="113">
        <v>288437</v>
      </c>
      <c r="K192" s="113">
        <v>361835</v>
      </c>
      <c r="L192" s="54">
        <v>455298</v>
      </c>
      <c r="M192" s="154">
        <f>_xlfn.IFERROR(L192/K192*100-100," ")</f>
        <v>25.830281758259986</v>
      </c>
    </row>
    <row r="193" spans="1:13" ht="15" customHeight="1">
      <c r="A193" s="51">
        <v>152</v>
      </c>
      <c r="B193" s="94" t="s">
        <v>312</v>
      </c>
      <c r="C193" s="113">
        <v>254403</v>
      </c>
      <c r="D193" s="113">
        <v>183468</v>
      </c>
      <c r="E193" s="54">
        <v>20029</v>
      </c>
      <c r="F193" s="154">
        <f>_xlfn.IFERROR(E193/D193*100-100," ")</f>
        <v>-89.08310986112019</v>
      </c>
      <c r="G193" s="55"/>
      <c r="H193" s="51">
        <v>152</v>
      </c>
      <c r="I193" s="94" t="s">
        <v>312</v>
      </c>
      <c r="J193" s="113">
        <v>35769</v>
      </c>
      <c r="K193" s="113">
        <v>73152</v>
      </c>
      <c r="L193" s="54">
        <v>510586</v>
      </c>
      <c r="M193" s="154">
        <f>_xlfn.IFERROR(L193/K193*100-100," ")</f>
        <v>597.9795494313211</v>
      </c>
    </row>
    <row r="194" spans="1:13" ht="15" customHeight="1">
      <c r="A194" s="51">
        <v>153</v>
      </c>
      <c r="B194" s="94" t="s">
        <v>313</v>
      </c>
      <c r="C194" s="113">
        <v>119656</v>
      </c>
      <c r="D194" s="113">
        <v>1080753</v>
      </c>
      <c r="E194" s="54">
        <v>3113702</v>
      </c>
      <c r="F194" s="154">
        <f>_xlfn.IFERROR(E194/D194*100-100," ")</f>
        <v>188.10486762470242</v>
      </c>
      <c r="G194" s="55"/>
      <c r="H194" s="51">
        <v>153</v>
      </c>
      <c r="I194" s="94" t="s">
        <v>313</v>
      </c>
      <c r="J194" s="113">
        <v>387098</v>
      </c>
      <c r="K194" s="113">
        <v>573653</v>
      </c>
      <c r="L194" s="54">
        <v>1086015</v>
      </c>
      <c r="M194" s="154">
        <f>_xlfn.IFERROR(L194/K194*100-100," ")</f>
        <v>89.31566643946775</v>
      </c>
    </row>
    <row r="195" spans="1:13" ht="15" customHeight="1">
      <c r="A195" s="51">
        <v>154</v>
      </c>
      <c r="B195" s="94" t="s">
        <v>314</v>
      </c>
      <c r="C195" s="113" t="s">
        <v>373</v>
      </c>
      <c r="D195" s="113" t="s">
        <v>373</v>
      </c>
      <c r="E195" s="54" t="s">
        <v>373</v>
      </c>
      <c r="F195" s="154" t="str">
        <f>_xlfn.IFERROR(E195/D195*100-100," ")</f>
        <v> </v>
      </c>
      <c r="G195" s="55"/>
      <c r="H195" s="51">
        <v>154</v>
      </c>
      <c r="I195" s="94" t="s">
        <v>314</v>
      </c>
      <c r="J195" s="113" t="s">
        <v>373</v>
      </c>
      <c r="K195" s="113">
        <v>30363</v>
      </c>
      <c r="L195" s="54">
        <v>28849</v>
      </c>
      <c r="M195" s="154">
        <f>_xlfn.IFERROR(L195/K195*100-100," ")</f>
        <v>-4.986332048875269</v>
      </c>
    </row>
    <row r="196" spans="1:13" ht="15" customHeight="1">
      <c r="A196" s="51">
        <v>155</v>
      </c>
      <c r="B196" s="94" t="s">
        <v>315</v>
      </c>
      <c r="C196" s="113" t="s">
        <v>373</v>
      </c>
      <c r="D196" s="113" t="s">
        <v>373</v>
      </c>
      <c r="E196" s="54" t="s">
        <v>373</v>
      </c>
      <c r="F196" s="154" t="str">
        <f>_xlfn.IFERROR(E196/D196*100-100," ")</f>
        <v> </v>
      </c>
      <c r="G196" s="55"/>
      <c r="H196" s="51">
        <v>155</v>
      </c>
      <c r="I196" s="94" t="s">
        <v>315</v>
      </c>
      <c r="J196" s="113" t="s">
        <v>373</v>
      </c>
      <c r="K196" s="113" t="s">
        <v>373</v>
      </c>
      <c r="L196" s="54" t="s">
        <v>373</v>
      </c>
      <c r="M196" s="154" t="str">
        <f>_xlfn.IFERROR(L196/K196*100-100," ")</f>
        <v> </v>
      </c>
    </row>
    <row r="197" spans="1:13" ht="15" customHeight="1">
      <c r="A197" s="51">
        <v>156</v>
      </c>
      <c r="B197" s="94" t="s">
        <v>316</v>
      </c>
      <c r="C197" s="113" t="s">
        <v>373</v>
      </c>
      <c r="D197" s="113">
        <v>9436</v>
      </c>
      <c r="E197" s="54">
        <v>10021</v>
      </c>
      <c r="F197" s="154">
        <f>_xlfn.IFERROR(E197/D197*100-100," ")</f>
        <v>6.199660873251361</v>
      </c>
      <c r="G197" s="55"/>
      <c r="H197" s="51">
        <v>156</v>
      </c>
      <c r="I197" s="94" t="s">
        <v>316</v>
      </c>
      <c r="J197" s="113">
        <v>25793</v>
      </c>
      <c r="K197" s="113">
        <v>355400</v>
      </c>
      <c r="L197" s="54">
        <v>97836</v>
      </c>
      <c r="M197" s="154">
        <f>_xlfn.IFERROR(L197/K197*100-100," ")</f>
        <v>-72.4715813168261</v>
      </c>
    </row>
    <row r="198" spans="1:13" ht="15">
      <c r="A198" s="51">
        <v>157</v>
      </c>
      <c r="B198" s="94" t="s">
        <v>317</v>
      </c>
      <c r="C198" s="113">
        <v>2858560</v>
      </c>
      <c r="D198" s="113">
        <v>3333887</v>
      </c>
      <c r="E198" s="54">
        <v>2409305</v>
      </c>
      <c r="F198" s="154">
        <f>_xlfn.IFERROR(E198/D198*100-100," ")</f>
        <v>-27.732853573021515</v>
      </c>
      <c r="G198" s="55"/>
      <c r="H198" s="51">
        <v>157</v>
      </c>
      <c r="I198" s="94" t="s">
        <v>317</v>
      </c>
      <c r="J198" s="113">
        <v>3943918</v>
      </c>
      <c r="K198" s="113">
        <v>2277940</v>
      </c>
      <c r="L198" s="54">
        <v>3169586</v>
      </c>
      <c r="M198" s="154">
        <f>_xlfn.IFERROR(L198/K198*100-100," ")</f>
        <v>39.14264642615697</v>
      </c>
    </row>
    <row r="199" spans="1:13" ht="15">
      <c r="A199" s="51">
        <v>158</v>
      </c>
      <c r="B199" s="94" t="s">
        <v>318</v>
      </c>
      <c r="C199" s="113" t="s">
        <v>373</v>
      </c>
      <c r="D199" s="113" t="s">
        <v>373</v>
      </c>
      <c r="E199" s="54" t="s">
        <v>373</v>
      </c>
      <c r="F199" s="154" t="str">
        <f>_xlfn.IFERROR(E199/D199*100-100," ")</f>
        <v> </v>
      </c>
      <c r="G199" s="55"/>
      <c r="H199" s="51">
        <v>158</v>
      </c>
      <c r="I199" s="94" t="s">
        <v>318</v>
      </c>
      <c r="J199" s="113" t="s">
        <v>373</v>
      </c>
      <c r="K199" s="113" t="s">
        <v>373</v>
      </c>
      <c r="L199" s="54" t="s">
        <v>373</v>
      </c>
      <c r="M199" s="154" t="str">
        <f>_xlfn.IFERROR(L199/K199*100-100," ")</f>
        <v> </v>
      </c>
    </row>
    <row r="200" spans="1:13" ht="15">
      <c r="A200" s="51">
        <v>159</v>
      </c>
      <c r="B200" s="94" t="s">
        <v>319</v>
      </c>
      <c r="C200" s="113">
        <v>1406254</v>
      </c>
      <c r="D200" s="113">
        <v>1516991</v>
      </c>
      <c r="E200" s="54">
        <v>2516965</v>
      </c>
      <c r="F200" s="154">
        <f>_xlfn.IFERROR(E200/D200*100-100," ")</f>
        <v>65.91825528299114</v>
      </c>
      <c r="G200" s="55"/>
      <c r="H200" s="51">
        <v>159</v>
      </c>
      <c r="I200" s="94" t="s">
        <v>319</v>
      </c>
      <c r="J200" s="113">
        <v>7722970</v>
      </c>
      <c r="K200" s="113">
        <v>2331881</v>
      </c>
      <c r="L200" s="54">
        <v>3434189</v>
      </c>
      <c r="M200" s="154">
        <f>_xlfn.IFERROR(L200/K200*100-100," ")</f>
        <v>47.27119437055322</v>
      </c>
    </row>
    <row r="201" spans="1:13" ht="15">
      <c r="A201" s="51">
        <v>160</v>
      </c>
      <c r="B201" s="94" t="s">
        <v>320</v>
      </c>
      <c r="C201" s="113">
        <v>260965</v>
      </c>
      <c r="D201" s="113">
        <v>750434</v>
      </c>
      <c r="E201" s="54">
        <v>583904</v>
      </c>
      <c r="F201" s="154">
        <f>_xlfn.IFERROR(E201/D201*100-100," ")</f>
        <v>-22.191158716156252</v>
      </c>
      <c r="G201" s="55"/>
      <c r="H201" s="51">
        <v>160</v>
      </c>
      <c r="I201" s="94" t="s">
        <v>320</v>
      </c>
      <c r="J201" s="113">
        <v>114076</v>
      </c>
      <c r="K201" s="113">
        <v>147516</v>
      </c>
      <c r="L201" s="54">
        <v>151627</v>
      </c>
      <c r="M201" s="154">
        <f>_xlfn.IFERROR(L201/K201*100-100," ")</f>
        <v>2.786816345345585</v>
      </c>
    </row>
    <row r="202" spans="1:13" ht="15">
      <c r="A202" s="51">
        <v>161</v>
      </c>
      <c r="B202" s="94" t="s">
        <v>321</v>
      </c>
      <c r="C202" s="113">
        <v>1938706</v>
      </c>
      <c r="D202" s="113">
        <v>2497151</v>
      </c>
      <c r="E202" s="54">
        <v>2350733</v>
      </c>
      <c r="F202" s="154">
        <f>_xlfn.IFERROR(E202/D202*100-100," ")</f>
        <v>-5.863401932842677</v>
      </c>
      <c r="G202" s="55"/>
      <c r="H202" s="51">
        <v>161</v>
      </c>
      <c r="I202" s="94" t="s">
        <v>321</v>
      </c>
      <c r="J202" s="113">
        <v>1697496</v>
      </c>
      <c r="K202" s="113">
        <v>3427823</v>
      </c>
      <c r="L202" s="54">
        <v>1443485</v>
      </c>
      <c r="M202" s="154">
        <f>_xlfn.IFERROR(L202/K202*100-100," ")</f>
        <v>-57.88916172159414</v>
      </c>
    </row>
    <row r="203" spans="1:13" ht="15">
      <c r="A203" s="51">
        <v>162</v>
      </c>
      <c r="B203" s="94" t="s">
        <v>322</v>
      </c>
      <c r="C203" s="113">
        <v>253227</v>
      </c>
      <c r="D203" s="113">
        <v>93473</v>
      </c>
      <c r="E203" s="54">
        <v>92203</v>
      </c>
      <c r="F203" s="154">
        <f>_xlfn.IFERROR(E203/D203*100-100," ")</f>
        <v>-1.358681116472141</v>
      </c>
      <c r="G203" s="55"/>
      <c r="H203" s="51">
        <v>162</v>
      </c>
      <c r="I203" s="94" t="s">
        <v>322</v>
      </c>
      <c r="J203" s="113">
        <v>1557418</v>
      </c>
      <c r="K203" s="113">
        <v>2096326</v>
      </c>
      <c r="L203" s="54">
        <v>964353</v>
      </c>
      <c r="M203" s="154">
        <f>_xlfn.IFERROR(L203/K203*100-100," ")</f>
        <v>-53.99794688421552</v>
      </c>
    </row>
    <row r="204" spans="1:13" ht="15">
      <c r="A204" s="51">
        <v>163</v>
      </c>
      <c r="B204" s="94" t="s">
        <v>323</v>
      </c>
      <c r="C204" s="113" t="s">
        <v>373</v>
      </c>
      <c r="D204" s="113" t="s">
        <v>373</v>
      </c>
      <c r="E204" s="54" t="s">
        <v>373</v>
      </c>
      <c r="F204" s="154" t="str">
        <f>_xlfn.IFERROR(E204/D204*100-100," ")</f>
        <v> </v>
      </c>
      <c r="G204" s="55"/>
      <c r="H204" s="51">
        <v>163</v>
      </c>
      <c r="I204" s="94" t="s">
        <v>323</v>
      </c>
      <c r="J204" s="113">
        <v>41690</v>
      </c>
      <c r="K204" s="113">
        <v>2525140</v>
      </c>
      <c r="L204" s="54">
        <v>1447953</v>
      </c>
      <c r="M204" s="154">
        <f>_xlfn.IFERROR(L204/K204*100-100," ")</f>
        <v>-42.65850606303017</v>
      </c>
    </row>
    <row r="205" spans="1:13" ht="15">
      <c r="A205" s="51">
        <v>164</v>
      </c>
      <c r="B205" s="94" t="s">
        <v>324</v>
      </c>
      <c r="C205" s="113">
        <v>374978</v>
      </c>
      <c r="D205" s="113">
        <v>330324</v>
      </c>
      <c r="E205" s="54">
        <v>371361</v>
      </c>
      <c r="F205" s="154">
        <f>_xlfn.IFERROR(E205/D205*100-100," ")</f>
        <v>12.423257165691865</v>
      </c>
      <c r="G205" s="55"/>
      <c r="H205" s="51">
        <v>164</v>
      </c>
      <c r="I205" s="94" t="s">
        <v>324</v>
      </c>
      <c r="J205" s="113">
        <v>1681419</v>
      </c>
      <c r="K205" s="113">
        <v>1297059</v>
      </c>
      <c r="L205" s="54">
        <v>1504300</v>
      </c>
      <c r="M205" s="154">
        <f>_xlfn.IFERROR(L205/K205*100-100," ")</f>
        <v>15.977761998490436</v>
      </c>
    </row>
    <row r="206" spans="1:13" ht="15">
      <c r="A206" s="51">
        <v>165</v>
      </c>
      <c r="B206" s="94" t="s">
        <v>325</v>
      </c>
      <c r="C206" s="113">
        <v>68289</v>
      </c>
      <c r="D206" s="113">
        <v>42629</v>
      </c>
      <c r="E206" s="54" t="s">
        <v>373</v>
      </c>
      <c r="F206" s="154" t="str">
        <f>_xlfn.IFERROR(E206/D206*100-100," ")</f>
        <v> </v>
      </c>
      <c r="G206" s="55"/>
      <c r="H206" s="51">
        <v>165</v>
      </c>
      <c r="I206" s="94" t="s">
        <v>325</v>
      </c>
      <c r="J206" s="113">
        <v>2406937</v>
      </c>
      <c r="K206" s="113">
        <v>2250247</v>
      </c>
      <c r="L206" s="54">
        <v>3233264</v>
      </c>
      <c r="M206" s="154">
        <f>_xlfn.IFERROR(L206/K206*100-100," ")</f>
        <v>43.68484881881855</v>
      </c>
    </row>
    <row r="207" spans="1:13" ht="15">
      <c r="A207" s="51">
        <v>166</v>
      </c>
      <c r="B207" s="94" t="s">
        <v>326</v>
      </c>
      <c r="C207" s="113" t="s">
        <v>373</v>
      </c>
      <c r="D207" s="113" t="s">
        <v>373</v>
      </c>
      <c r="E207" s="54" t="s">
        <v>373</v>
      </c>
      <c r="F207" s="154" t="str">
        <f>_xlfn.IFERROR(E207/D207*100-100," ")</f>
        <v> </v>
      </c>
      <c r="G207" s="55"/>
      <c r="H207" s="51">
        <v>166</v>
      </c>
      <c r="I207" s="94" t="s">
        <v>326</v>
      </c>
      <c r="J207" s="113">
        <v>7654</v>
      </c>
      <c r="K207" s="113">
        <v>3243</v>
      </c>
      <c r="L207" s="54">
        <v>5488</v>
      </c>
      <c r="M207" s="154">
        <f>_xlfn.IFERROR(L207/K207*100-100," ")</f>
        <v>69.22602528522972</v>
      </c>
    </row>
    <row r="208" spans="1:13" ht="15">
      <c r="A208" s="51">
        <v>167</v>
      </c>
      <c r="B208" s="50" t="s">
        <v>52</v>
      </c>
      <c r="C208" s="113">
        <v>16893526</v>
      </c>
      <c r="D208" s="113">
        <v>20768075</v>
      </c>
      <c r="E208" s="60">
        <v>27233834</v>
      </c>
      <c r="F208" s="154">
        <f>_xlfn.IFERROR(E208/D208*100-100," ")</f>
        <v>31.133164725185168</v>
      </c>
      <c r="G208" s="55"/>
      <c r="H208" s="51">
        <v>167</v>
      </c>
      <c r="I208" s="50" t="s">
        <v>52</v>
      </c>
      <c r="J208" s="113">
        <v>10026582</v>
      </c>
      <c r="K208" s="113">
        <v>14308204</v>
      </c>
      <c r="L208" s="60">
        <v>12799285</v>
      </c>
      <c r="M208" s="154">
        <f>_xlfn.IFERROR(L208/K208*100-100," ")</f>
        <v>-10.54583090931608</v>
      </c>
    </row>
    <row r="209" spans="1:13" ht="15">
      <c r="A209" s="51">
        <v>168</v>
      </c>
      <c r="B209" s="94" t="s">
        <v>327</v>
      </c>
      <c r="C209" s="113" t="s">
        <v>373</v>
      </c>
      <c r="D209" s="113" t="s">
        <v>373</v>
      </c>
      <c r="E209" s="54"/>
      <c r="F209" s="154" t="str">
        <f>_xlfn.IFERROR(E209/D209*100-100," ")</f>
        <v> </v>
      </c>
      <c r="G209" s="55"/>
      <c r="H209" s="51">
        <v>168</v>
      </c>
      <c r="I209" s="94" t="s">
        <v>327</v>
      </c>
      <c r="J209" s="113" t="s">
        <v>373</v>
      </c>
      <c r="K209" s="113" t="s">
        <v>373</v>
      </c>
      <c r="L209" s="54"/>
      <c r="M209" s="154" t="str">
        <f>_xlfn.IFERROR(L209/K209*100-100," ")</f>
        <v> </v>
      </c>
    </row>
    <row r="210" spans="1:13" ht="15">
      <c r="A210" s="51">
        <v>169</v>
      </c>
      <c r="B210" s="94" t="s">
        <v>328</v>
      </c>
      <c r="C210" s="113">
        <v>7986976</v>
      </c>
      <c r="D210" s="113">
        <v>11459324</v>
      </c>
      <c r="E210" s="54">
        <v>9205656</v>
      </c>
      <c r="F210" s="154">
        <f>_xlfn.IFERROR(E210/D210*100-100," ")</f>
        <v>-19.666674927770615</v>
      </c>
      <c r="G210" s="55"/>
      <c r="H210" s="51">
        <v>169</v>
      </c>
      <c r="I210" s="94" t="s">
        <v>328</v>
      </c>
      <c r="J210" s="113">
        <v>5097508</v>
      </c>
      <c r="K210" s="113">
        <v>4565554</v>
      </c>
      <c r="L210" s="54">
        <v>13389693</v>
      </c>
      <c r="M210" s="154">
        <f>_xlfn.IFERROR(L210/K210*100-100," ")</f>
        <v>193.2764128953463</v>
      </c>
    </row>
    <row r="211" spans="1:13" ht="15">
      <c r="A211" s="51">
        <v>170</v>
      </c>
      <c r="B211" s="94" t="s">
        <v>73</v>
      </c>
      <c r="C211" s="113">
        <v>5868672</v>
      </c>
      <c r="D211" s="113">
        <v>1025006</v>
      </c>
      <c r="E211" s="54">
        <v>1587866</v>
      </c>
      <c r="F211" s="154">
        <f>_xlfn.IFERROR(E211/D211*100-100," ")</f>
        <v>54.91284929063829</v>
      </c>
      <c r="G211" s="55"/>
      <c r="H211" s="51">
        <v>170</v>
      </c>
      <c r="I211" s="94" t="s">
        <v>73</v>
      </c>
      <c r="J211" s="113">
        <v>36370365</v>
      </c>
      <c r="K211" s="113">
        <v>18572917</v>
      </c>
      <c r="L211" s="54">
        <v>15487936</v>
      </c>
      <c r="M211" s="154">
        <f>_xlfn.IFERROR(L211/K211*100-100," ")</f>
        <v>-16.610104917822014</v>
      </c>
    </row>
    <row r="212" spans="1:13" ht="15">
      <c r="A212" s="51">
        <v>171</v>
      </c>
      <c r="B212" s="94" t="s">
        <v>329</v>
      </c>
      <c r="C212" s="113">
        <v>1027664</v>
      </c>
      <c r="D212" s="113">
        <v>1331511</v>
      </c>
      <c r="E212" s="54">
        <v>1250423</v>
      </c>
      <c r="F212" s="154">
        <f>_xlfn.IFERROR(E212/D212*100-100," ")</f>
        <v>-6.089923402810797</v>
      </c>
      <c r="G212" s="55"/>
      <c r="H212" s="51">
        <v>171</v>
      </c>
      <c r="I212" s="94" t="s">
        <v>329</v>
      </c>
      <c r="J212" s="113">
        <v>6918323</v>
      </c>
      <c r="K212" s="113">
        <v>6310676</v>
      </c>
      <c r="L212" s="54">
        <v>4212544</v>
      </c>
      <c r="M212" s="154">
        <f>_xlfn.IFERROR(L212/K212*100-100," ")</f>
        <v>-33.247341489247745</v>
      </c>
    </row>
    <row r="213" spans="1:13" ht="15">
      <c r="A213" s="51">
        <v>172</v>
      </c>
      <c r="B213" s="94" t="s">
        <v>67</v>
      </c>
      <c r="C213" s="113">
        <v>174532</v>
      </c>
      <c r="D213" s="113">
        <v>71775</v>
      </c>
      <c r="E213" s="54">
        <v>35144</v>
      </c>
      <c r="F213" s="154">
        <f>_xlfn.IFERROR(E213/D213*100-100," ")</f>
        <v>-51.03587600139324</v>
      </c>
      <c r="G213" s="55"/>
      <c r="H213" s="51">
        <v>172</v>
      </c>
      <c r="I213" s="94" t="s">
        <v>67</v>
      </c>
      <c r="J213" s="113">
        <v>5830254</v>
      </c>
      <c r="K213" s="113">
        <v>3483629</v>
      </c>
      <c r="L213" s="54">
        <v>3406502</v>
      </c>
      <c r="M213" s="154">
        <f>_xlfn.IFERROR(L213/K213*100-100," ")</f>
        <v>-2.213984324966873</v>
      </c>
    </row>
    <row r="214" spans="1:13" ht="15">
      <c r="A214" s="51">
        <v>173</v>
      </c>
      <c r="B214" s="94" t="s">
        <v>330</v>
      </c>
      <c r="C214" s="113" t="s">
        <v>373</v>
      </c>
      <c r="D214" s="113" t="s">
        <v>373</v>
      </c>
      <c r="E214" s="54" t="s">
        <v>373</v>
      </c>
      <c r="F214" s="154" t="str">
        <f>_xlfn.IFERROR(E214/D214*100-100," ")</f>
        <v> </v>
      </c>
      <c r="G214" s="55"/>
      <c r="H214" s="51">
        <v>173</v>
      </c>
      <c r="I214" s="94" t="s">
        <v>330</v>
      </c>
      <c r="J214" s="113">
        <v>37922</v>
      </c>
      <c r="K214" s="113">
        <v>22746</v>
      </c>
      <c r="L214" s="54">
        <v>1050</v>
      </c>
      <c r="M214" s="154">
        <f>_xlfn.IFERROR(L214/K214*100-100," ")</f>
        <v>-95.38380374571354</v>
      </c>
    </row>
    <row r="215" spans="1:13" ht="15">
      <c r="A215" s="51">
        <v>174</v>
      </c>
      <c r="B215" s="94" t="s">
        <v>80</v>
      </c>
      <c r="C215" s="113">
        <v>2013234</v>
      </c>
      <c r="D215" s="113">
        <v>1151018</v>
      </c>
      <c r="E215" s="54">
        <v>4051823</v>
      </c>
      <c r="F215" s="154">
        <f>_xlfn.IFERROR(E215/D215*100-100," ")</f>
        <v>252.02081983079324</v>
      </c>
      <c r="G215" s="55"/>
      <c r="H215" s="51">
        <v>174</v>
      </c>
      <c r="I215" s="94" t="s">
        <v>80</v>
      </c>
      <c r="J215" s="113">
        <v>4598205</v>
      </c>
      <c r="K215" s="113">
        <v>6965675</v>
      </c>
      <c r="L215" s="54">
        <v>10004773</v>
      </c>
      <c r="M215" s="154">
        <f>_xlfn.IFERROR(L215/K215*100-100," ")</f>
        <v>43.629626705236745</v>
      </c>
    </row>
    <row r="216" spans="1:13" ht="15">
      <c r="A216" s="51">
        <v>175</v>
      </c>
      <c r="B216" s="50" t="s">
        <v>331</v>
      </c>
      <c r="C216" s="113">
        <v>3550</v>
      </c>
      <c r="D216" s="113" t="s">
        <v>373</v>
      </c>
      <c r="E216" s="60" t="s">
        <v>373</v>
      </c>
      <c r="F216" s="154" t="str">
        <f>_xlfn.IFERROR(E216/D216*100-100," ")</f>
        <v> </v>
      </c>
      <c r="G216" s="55"/>
      <c r="H216" s="51">
        <v>175</v>
      </c>
      <c r="I216" s="50" t="s">
        <v>331</v>
      </c>
      <c r="J216" s="113">
        <v>472660</v>
      </c>
      <c r="K216" s="113">
        <v>16200</v>
      </c>
      <c r="L216" s="60">
        <v>19150</v>
      </c>
      <c r="M216" s="154">
        <f>_xlfn.IFERROR(L216/K216*100-100," ")</f>
        <v>18.209876543209873</v>
      </c>
    </row>
    <row r="217" spans="1:13" ht="15">
      <c r="A217" s="51">
        <v>176</v>
      </c>
      <c r="B217" s="94" t="s">
        <v>332</v>
      </c>
      <c r="C217" s="113" t="s">
        <v>373</v>
      </c>
      <c r="D217" s="113" t="s">
        <v>373</v>
      </c>
      <c r="E217" s="54"/>
      <c r="F217" s="154" t="str">
        <f>_xlfn.IFERROR(E217/D217*100-100," ")</f>
        <v> </v>
      </c>
      <c r="G217" s="55"/>
      <c r="H217" s="51">
        <v>176</v>
      </c>
      <c r="I217" s="94" t="s">
        <v>332</v>
      </c>
      <c r="J217" s="113" t="s">
        <v>373</v>
      </c>
      <c r="K217" s="113" t="s">
        <v>373</v>
      </c>
      <c r="L217" s="54"/>
      <c r="M217" s="154" t="str">
        <f>_xlfn.IFERROR(L217/K217*100-100," ")</f>
        <v> </v>
      </c>
    </row>
    <row r="218" spans="1:13" ht="15">
      <c r="A218" s="51">
        <v>177</v>
      </c>
      <c r="B218" s="94" t="s">
        <v>333</v>
      </c>
      <c r="C218" s="113">
        <v>507319</v>
      </c>
      <c r="D218" s="113">
        <v>413132</v>
      </c>
      <c r="E218" s="54">
        <v>567318</v>
      </c>
      <c r="F218" s="154">
        <f>_xlfn.IFERROR(E218/D218*100-100," ")</f>
        <v>37.321243573482576</v>
      </c>
      <c r="G218" s="55"/>
      <c r="H218" s="51">
        <v>177</v>
      </c>
      <c r="I218" s="94" t="s">
        <v>333</v>
      </c>
      <c r="J218" s="113">
        <v>2134213</v>
      </c>
      <c r="K218" s="113">
        <v>2496356</v>
      </c>
      <c r="L218" s="54">
        <v>2571342</v>
      </c>
      <c r="M218" s="154">
        <f>_xlfn.IFERROR(L218/K218*100-100," ")</f>
        <v>3.003818365649778</v>
      </c>
    </row>
    <row r="219" spans="1:13" ht="15">
      <c r="A219" s="51">
        <v>178</v>
      </c>
      <c r="B219" s="94" t="s">
        <v>369</v>
      </c>
      <c r="C219" s="113"/>
      <c r="D219" s="113"/>
      <c r="E219" s="54" t="s">
        <v>373</v>
      </c>
      <c r="F219" s="154" t="str">
        <f>_xlfn.IFERROR(E219/D219*100-100," ")</f>
        <v> </v>
      </c>
      <c r="G219" s="55"/>
      <c r="H219" s="51">
        <v>178</v>
      </c>
      <c r="I219" s="94" t="s">
        <v>369</v>
      </c>
      <c r="J219" s="113"/>
      <c r="K219" s="113"/>
      <c r="L219" s="54" t="s">
        <v>373</v>
      </c>
      <c r="M219" s="154" t="str">
        <f>_xlfn.IFERROR(L219/K219*100-100," ")</f>
        <v> </v>
      </c>
    </row>
    <row r="220" spans="1:13" ht="15">
      <c r="A220" s="51">
        <v>179</v>
      </c>
      <c r="B220" s="94" t="s">
        <v>334</v>
      </c>
      <c r="C220" s="113" t="s">
        <v>373</v>
      </c>
      <c r="D220" s="113" t="s">
        <v>373</v>
      </c>
      <c r="E220" s="54" t="s">
        <v>373</v>
      </c>
      <c r="F220" s="154" t="str">
        <f>_xlfn.IFERROR(E220/D220*100-100," ")</f>
        <v> </v>
      </c>
      <c r="G220" s="55"/>
      <c r="H220" s="51">
        <v>179</v>
      </c>
      <c r="I220" s="94" t="s">
        <v>334</v>
      </c>
      <c r="J220" s="113">
        <v>56201</v>
      </c>
      <c r="K220" s="113">
        <v>139809</v>
      </c>
      <c r="L220" s="54">
        <v>236918</v>
      </c>
      <c r="M220" s="154">
        <f>_xlfn.IFERROR(L220/K220*100-100," ")</f>
        <v>69.45833243925642</v>
      </c>
    </row>
    <row r="221" spans="1:13" ht="15">
      <c r="A221" s="51">
        <v>180</v>
      </c>
      <c r="B221" s="94" t="s">
        <v>335</v>
      </c>
      <c r="C221" s="113" t="s">
        <v>373</v>
      </c>
      <c r="D221" s="113" t="s">
        <v>373</v>
      </c>
      <c r="E221" s="54" t="s">
        <v>373</v>
      </c>
      <c r="F221" s="154" t="str">
        <f>_xlfn.IFERROR(E221/D221*100-100," ")</f>
        <v> </v>
      </c>
      <c r="G221" s="55"/>
      <c r="H221" s="51">
        <v>180</v>
      </c>
      <c r="I221" s="94" t="s">
        <v>335</v>
      </c>
      <c r="J221" s="113" t="s">
        <v>373</v>
      </c>
      <c r="K221" s="113" t="s">
        <v>373</v>
      </c>
      <c r="L221" s="54" t="s">
        <v>373</v>
      </c>
      <c r="M221" s="154" t="str">
        <f>_xlfn.IFERROR(L221/K221*100-100," ")</f>
        <v> </v>
      </c>
    </row>
    <row r="222" spans="1:13" ht="15">
      <c r="A222" s="51">
        <v>181</v>
      </c>
      <c r="B222" s="94" t="s">
        <v>336</v>
      </c>
      <c r="C222" s="113"/>
      <c r="D222" s="113" t="s">
        <v>373</v>
      </c>
      <c r="E222" s="54"/>
      <c r="F222" s="154" t="str">
        <f>_xlfn.IFERROR(E222/D222*100-100," ")</f>
        <v> </v>
      </c>
      <c r="G222" s="55"/>
      <c r="H222" s="51">
        <v>181</v>
      </c>
      <c r="I222" s="94" t="s">
        <v>336</v>
      </c>
      <c r="J222" s="113"/>
      <c r="K222" s="113" t="s">
        <v>373</v>
      </c>
      <c r="L222" s="54"/>
      <c r="M222" s="154" t="str">
        <f>_xlfn.IFERROR(L222/K222*100-100," ")</f>
        <v> </v>
      </c>
    </row>
    <row r="223" spans="1:13" ht="15">
      <c r="A223" s="51">
        <v>182</v>
      </c>
      <c r="B223" s="94" t="s">
        <v>365</v>
      </c>
      <c r="C223" s="113" t="s">
        <v>373</v>
      </c>
      <c r="D223" s="113"/>
      <c r="E223" s="54" t="s">
        <v>373</v>
      </c>
      <c r="F223" s="154" t="str">
        <f>_xlfn.IFERROR(E223/D223*100-100," ")</f>
        <v> </v>
      </c>
      <c r="G223" s="55"/>
      <c r="H223" s="51">
        <v>182</v>
      </c>
      <c r="I223" s="94" t="s">
        <v>365</v>
      </c>
      <c r="J223" s="113" t="s">
        <v>373</v>
      </c>
      <c r="K223" s="113"/>
      <c r="L223" s="54" t="s">
        <v>373</v>
      </c>
      <c r="M223" s="154" t="str">
        <f>_xlfn.IFERROR(L223/K223*100-100," ")</f>
        <v> </v>
      </c>
    </row>
    <row r="224" spans="1:13" ht="15">
      <c r="A224" s="51">
        <v>183</v>
      </c>
      <c r="B224" s="94" t="s">
        <v>337</v>
      </c>
      <c r="C224" s="113" t="s">
        <v>373</v>
      </c>
      <c r="D224" s="113" t="s">
        <v>373</v>
      </c>
      <c r="E224" s="54" t="s">
        <v>373</v>
      </c>
      <c r="F224" s="154" t="str">
        <f>_xlfn.IFERROR(E224/D224*100-100," ")</f>
        <v> </v>
      </c>
      <c r="G224" s="55"/>
      <c r="H224" s="51">
        <v>183</v>
      </c>
      <c r="I224" s="94" t="s">
        <v>337</v>
      </c>
      <c r="J224" s="113">
        <v>46916</v>
      </c>
      <c r="K224" s="113">
        <v>110980</v>
      </c>
      <c r="L224" s="54">
        <v>617515</v>
      </c>
      <c r="M224" s="154">
        <f>_xlfn.IFERROR(L224/K224*100-100," ")</f>
        <v>456.4200756893133</v>
      </c>
    </row>
    <row r="225" spans="1:13" ht="15">
      <c r="A225" s="51">
        <v>184</v>
      </c>
      <c r="B225" s="94" t="s">
        <v>338</v>
      </c>
      <c r="C225" s="113" t="s">
        <v>373</v>
      </c>
      <c r="D225" s="113" t="s">
        <v>373</v>
      </c>
      <c r="E225" s="54" t="s">
        <v>373</v>
      </c>
      <c r="F225" s="154" t="str">
        <f>_xlfn.IFERROR(E225/D225*100-100," ")</f>
        <v> </v>
      </c>
      <c r="G225" s="55"/>
      <c r="H225" s="51">
        <v>184</v>
      </c>
      <c r="I225" s="94" t="s">
        <v>338</v>
      </c>
      <c r="J225" s="113">
        <v>28401</v>
      </c>
      <c r="K225" s="113" t="s">
        <v>373</v>
      </c>
      <c r="L225" s="54" t="s">
        <v>373</v>
      </c>
      <c r="M225" s="154" t="str">
        <f>_xlfn.IFERROR(L225/K225*100-100," ")</f>
        <v> </v>
      </c>
    </row>
    <row r="226" spans="1:13" ht="15">
      <c r="A226" s="51">
        <v>185</v>
      </c>
      <c r="B226" s="94" t="s">
        <v>371</v>
      </c>
      <c r="C226" s="113" t="s">
        <v>373</v>
      </c>
      <c r="D226" s="113"/>
      <c r="E226" s="54"/>
      <c r="F226" s="154" t="str">
        <f>_xlfn.IFERROR(E226/D226*100-100," ")</f>
        <v> </v>
      </c>
      <c r="G226" s="55"/>
      <c r="H226" s="51">
        <v>185</v>
      </c>
      <c r="I226" s="94" t="s">
        <v>371</v>
      </c>
      <c r="J226" s="113" t="s">
        <v>373</v>
      </c>
      <c r="K226" s="113"/>
      <c r="L226" s="54"/>
      <c r="M226" s="154" t="str">
        <f>_xlfn.IFERROR(L226/K226*100-100," ")</f>
        <v> </v>
      </c>
    </row>
    <row r="227" spans="1:13" ht="15">
      <c r="A227" s="51">
        <v>186</v>
      </c>
      <c r="B227" s="94" t="s">
        <v>339</v>
      </c>
      <c r="C227" s="113" t="s">
        <v>373</v>
      </c>
      <c r="D227" s="113" t="s">
        <v>373</v>
      </c>
      <c r="E227" s="54" t="s">
        <v>373</v>
      </c>
      <c r="F227" s="154" t="str">
        <f>_xlfn.IFERROR(E227/D227*100-100," ")</f>
        <v> </v>
      </c>
      <c r="G227" s="55"/>
      <c r="H227" s="51">
        <v>186</v>
      </c>
      <c r="I227" s="94" t="s">
        <v>339</v>
      </c>
      <c r="J227" s="113" t="s">
        <v>373</v>
      </c>
      <c r="K227" s="113" t="s">
        <v>373</v>
      </c>
      <c r="L227" s="54" t="s">
        <v>373</v>
      </c>
      <c r="M227" s="154" t="str">
        <f>_xlfn.IFERROR(L227/K227*100-100," ")</f>
        <v> </v>
      </c>
    </row>
    <row r="228" spans="1:13" ht="15">
      <c r="A228" s="51">
        <v>187</v>
      </c>
      <c r="B228" s="94" t="s">
        <v>340</v>
      </c>
      <c r="C228" s="113"/>
      <c r="D228" s="113" t="s">
        <v>373</v>
      </c>
      <c r="E228" s="54" t="s">
        <v>373</v>
      </c>
      <c r="F228" s="154" t="str">
        <f>_xlfn.IFERROR(E228/D228*100-100," ")</f>
        <v> </v>
      </c>
      <c r="G228" s="55"/>
      <c r="H228" s="51">
        <v>187</v>
      </c>
      <c r="I228" s="94" t="s">
        <v>340</v>
      </c>
      <c r="J228" s="113"/>
      <c r="K228" s="113" t="s">
        <v>373</v>
      </c>
      <c r="L228" s="54" t="s">
        <v>373</v>
      </c>
      <c r="M228" s="154" t="str">
        <f>_xlfn.IFERROR(L228/K228*100-100," ")</f>
        <v> </v>
      </c>
    </row>
    <row r="229" spans="1:13" ht="15">
      <c r="A229" s="51">
        <v>188</v>
      </c>
      <c r="B229" s="94" t="s">
        <v>341</v>
      </c>
      <c r="C229" s="113" t="s">
        <v>373</v>
      </c>
      <c r="D229" s="113" t="s">
        <v>373</v>
      </c>
      <c r="E229" s="54" t="s">
        <v>373</v>
      </c>
      <c r="F229" s="154" t="str">
        <f>_xlfn.IFERROR(E229/D229*100-100," ")</f>
        <v> </v>
      </c>
      <c r="G229" s="55"/>
      <c r="H229" s="51">
        <v>188</v>
      </c>
      <c r="I229" s="94" t="s">
        <v>341</v>
      </c>
      <c r="J229" s="113">
        <v>61274</v>
      </c>
      <c r="K229" s="113">
        <v>71752</v>
      </c>
      <c r="L229" s="54">
        <v>63207</v>
      </c>
      <c r="M229" s="154">
        <f>_xlfn.IFERROR(L229/K229*100-100," ")</f>
        <v>-11.909075705206831</v>
      </c>
    </row>
    <row r="230" spans="1:13" ht="15">
      <c r="A230" s="51">
        <v>189</v>
      </c>
      <c r="B230" s="94" t="s">
        <v>342</v>
      </c>
      <c r="C230" s="113"/>
      <c r="D230" s="113" t="s">
        <v>373</v>
      </c>
      <c r="E230" s="54"/>
      <c r="F230" s="154" t="str">
        <f>_xlfn.IFERROR(E230/D230*100-100," ")</f>
        <v> </v>
      </c>
      <c r="G230" s="55"/>
      <c r="H230" s="51">
        <v>189</v>
      </c>
      <c r="I230" s="94" t="s">
        <v>342</v>
      </c>
      <c r="J230" s="113"/>
      <c r="K230" s="113" t="s">
        <v>373</v>
      </c>
      <c r="L230" s="54"/>
      <c r="M230" s="154" t="str">
        <f>_xlfn.IFERROR(L230/K230*100-100," ")</f>
        <v> </v>
      </c>
    </row>
    <row r="231" spans="1:13" ht="15">
      <c r="A231" s="51">
        <v>190</v>
      </c>
      <c r="B231" s="94" t="s">
        <v>343</v>
      </c>
      <c r="C231" s="113" t="s">
        <v>373</v>
      </c>
      <c r="D231" s="113" t="s">
        <v>373</v>
      </c>
      <c r="E231" s="54" t="s">
        <v>373</v>
      </c>
      <c r="F231" s="154" t="str">
        <f>_xlfn.IFERROR(E231/D231*100-100," ")</f>
        <v> </v>
      </c>
      <c r="G231" s="55"/>
      <c r="H231" s="51">
        <v>190</v>
      </c>
      <c r="I231" s="94" t="s">
        <v>343</v>
      </c>
      <c r="J231" s="113" t="s">
        <v>373</v>
      </c>
      <c r="K231" s="113" t="s">
        <v>373</v>
      </c>
      <c r="L231" s="54" t="s">
        <v>373</v>
      </c>
      <c r="M231" s="154" t="str">
        <f>_xlfn.IFERROR(L231/K231*100-100," ")</f>
        <v> </v>
      </c>
    </row>
    <row r="232" spans="1:13" ht="15">
      <c r="A232" s="51">
        <v>191</v>
      </c>
      <c r="B232" s="94" t="s">
        <v>344</v>
      </c>
      <c r="C232" s="113" t="s">
        <v>373</v>
      </c>
      <c r="D232" s="113" t="s">
        <v>373</v>
      </c>
      <c r="E232" s="54" t="s">
        <v>373</v>
      </c>
      <c r="F232" s="154" t="str">
        <f>_xlfn.IFERROR(E232/D232*100-100," ")</f>
        <v> </v>
      </c>
      <c r="G232" s="55"/>
      <c r="H232" s="51">
        <v>191</v>
      </c>
      <c r="I232" s="94" t="s">
        <v>344</v>
      </c>
      <c r="J232" s="113" t="s">
        <v>373</v>
      </c>
      <c r="K232" s="113" t="s">
        <v>373</v>
      </c>
      <c r="L232" s="54" t="s">
        <v>373</v>
      </c>
      <c r="M232" s="154" t="str">
        <f>_xlfn.IFERROR(L232/K232*100-100," ")</f>
        <v> </v>
      </c>
    </row>
    <row r="233" spans="1:13" ht="15">
      <c r="A233" s="51">
        <v>192</v>
      </c>
      <c r="B233" s="94" t="s">
        <v>345</v>
      </c>
      <c r="C233" s="113" t="s">
        <v>373</v>
      </c>
      <c r="D233" s="113" t="s">
        <v>373</v>
      </c>
      <c r="E233" s="54" t="s">
        <v>373</v>
      </c>
      <c r="F233" s="154" t="str">
        <f>_xlfn.IFERROR(E233/D233*100-100," ")</f>
        <v> </v>
      </c>
      <c r="G233" s="55"/>
      <c r="H233" s="51">
        <v>192</v>
      </c>
      <c r="I233" s="94" t="s">
        <v>345</v>
      </c>
      <c r="J233" s="113">
        <v>237775</v>
      </c>
      <c r="K233" s="113" t="s">
        <v>373</v>
      </c>
      <c r="L233" s="54" t="s">
        <v>373</v>
      </c>
      <c r="M233" s="154" t="str">
        <f>_xlfn.IFERROR(L233/K233*100-100," ")</f>
        <v> </v>
      </c>
    </row>
    <row r="234" spans="1:13" ht="15">
      <c r="A234" s="51">
        <v>193</v>
      </c>
      <c r="B234" s="94" t="s">
        <v>346</v>
      </c>
      <c r="C234" s="113" t="s">
        <v>373</v>
      </c>
      <c r="D234" s="113" t="s">
        <v>373</v>
      </c>
      <c r="E234" s="54" t="s">
        <v>373</v>
      </c>
      <c r="F234" s="154" t="str">
        <f>_xlfn.IFERROR(E234/D234*100-100," ")</f>
        <v> </v>
      </c>
      <c r="G234" s="55"/>
      <c r="H234" s="51">
        <v>193</v>
      </c>
      <c r="I234" s="94" t="s">
        <v>346</v>
      </c>
      <c r="J234" s="113" t="s">
        <v>373</v>
      </c>
      <c r="K234" s="113" t="s">
        <v>373</v>
      </c>
      <c r="L234" s="54" t="s">
        <v>373</v>
      </c>
      <c r="M234" s="154" t="str">
        <f>_xlfn.IFERROR(L234/K234*100-100," ")</f>
        <v> </v>
      </c>
    </row>
    <row r="235" spans="1:13" ht="15">
      <c r="A235" s="51">
        <v>194</v>
      </c>
      <c r="B235" s="94" t="s">
        <v>347</v>
      </c>
      <c r="C235" s="113"/>
      <c r="D235" s="113" t="s">
        <v>373</v>
      </c>
      <c r="E235" s="54"/>
      <c r="F235" s="154" t="str">
        <f>_xlfn.IFERROR(E235/D235*100-100," ")</f>
        <v> </v>
      </c>
      <c r="G235" s="55"/>
      <c r="H235" s="51">
        <v>194</v>
      </c>
      <c r="I235" s="94" t="s">
        <v>347</v>
      </c>
      <c r="J235" s="113"/>
      <c r="K235" s="113" t="s">
        <v>373</v>
      </c>
      <c r="L235" s="54"/>
      <c r="M235" s="154" t="str">
        <f>_xlfn.IFERROR(L235/K235*100-100," ")</f>
        <v> </v>
      </c>
    </row>
    <row r="236" spans="1:13" ht="15">
      <c r="A236" s="51">
        <v>195</v>
      </c>
      <c r="B236" s="94" t="s">
        <v>348</v>
      </c>
      <c r="C236" s="113" t="s">
        <v>373</v>
      </c>
      <c r="D236" s="113" t="s">
        <v>373</v>
      </c>
      <c r="E236" s="54" t="s">
        <v>373</v>
      </c>
      <c r="F236" s="154" t="str">
        <f>_xlfn.IFERROR(E236/D236*100-100," ")</f>
        <v> </v>
      </c>
      <c r="G236" s="55"/>
      <c r="H236" s="51">
        <v>195</v>
      </c>
      <c r="I236" s="94" t="s">
        <v>348</v>
      </c>
      <c r="J236" s="113" t="s">
        <v>373</v>
      </c>
      <c r="K236" s="113" t="s">
        <v>373</v>
      </c>
      <c r="L236" s="54" t="s">
        <v>373</v>
      </c>
      <c r="M236" s="154" t="str">
        <f>_xlfn.IFERROR(L236/K236*100-100," ")</f>
        <v> </v>
      </c>
    </row>
    <row r="237" spans="1:13" ht="15">
      <c r="A237" s="51">
        <v>196</v>
      </c>
      <c r="B237" s="94" t="s">
        <v>372</v>
      </c>
      <c r="C237" s="113" t="s">
        <v>373</v>
      </c>
      <c r="D237" s="113"/>
      <c r="E237" s="54"/>
      <c r="F237" s="154" t="str">
        <f>_xlfn.IFERROR(E237/D237*100-100," ")</f>
        <v> </v>
      </c>
      <c r="G237" s="55"/>
      <c r="H237" s="51">
        <v>196</v>
      </c>
      <c r="I237" s="94" t="s">
        <v>372</v>
      </c>
      <c r="J237" s="113" t="s">
        <v>373</v>
      </c>
      <c r="K237" s="113"/>
      <c r="L237" s="54"/>
      <c r="M237" s="154" t="str">
        <f>_xlfn.IFERROR(L237/K237*100-100," ")</f>
        <v> </v>
      </c>
    </row>
    <row r="238" spans="1:13" ht="15">
      <c r="A238" s="51">
        <v>197</v>
      </c>
      <c r="B238" s="94" t="s">
        <v>366</v>
      </c>
      <c r="C238" s="113" t="s">
        <v>373</v>
      </c>
      <c r="D238" s="113"/>
      <c r="E238" s="54" t="s">
        <v>373</v>
      </c>
      <c r="F238" s="154" t="str">
        <f>_xlfn.IFERROR(E238/D238*100-100," ")</f>
        <v> </v>
      </c>
      <c r="G238" s="55"/>
      <c r="H238" s="51">
        <v>197</v>
      </c>
      <c r="I238" s="94" t="s">
        <v>366</v>
      </c>
      <c r="J238" s="113">
        <v>27453</v>
      </c>
      <c r="K238" s="113"/>
      <c r="L238" s="54" t="s">
        <v>373</v>
      </c>
      <c r="M238" s="154" t="str">
        <f>_xlfn.IFERROR(L238/K238*100-100," ")</f>
        <v> </v>
      </c>
    </row>
    <row r="239" spans="1:13" ht="15">
      <c r="A239" s="51">
        <v>198</v>
      </c>
      <c r="B239" s="94" t="s">
        <v>349</v>
      </c>
      <c r="C239" s="113"/>
      <c r="D239" s="113" t="s">
        <v>373</v>
      </c>
      <c r="E239" s="54"/>
      <c r="F239" s="154" t="str">
        <f>_xlfn.IFERROR(E239/D239*100-100," ")</f>
        <v> </v>
      </c>
      <c r="G239" s="55"/>
      <c r="H239" s="51">
        <v>198</v>
      </c>
      <c r="I239" s="94" t="s">
        <v>349</v>
      </c>
      <c r="J239" s="113"/>
      <c r="K239" s="113" t="s">
        <v>373</v>
      </c>
      <c r="L239" s="54"/>
      <c r="M239" s="154" t="str">
        <f>_xlfn.IFERROR(L239/K239*100-100," ")</f>
        <v> </v>
      </c>
    </row>
    <row r="240" spans="1:13" ht="15">
      <c r="A240" s="51">
        <v>199</v>
      </c>
      <c r="B240" s="52" t="s">
        <v>351</v>
      </c>
      <c r="C240" s="113" t="s">
        <v>373</v>
      </c>
      <c r="D240" s="120" t="s">
        <v>373</v>
      </c>
      <c r="E240" s="120" t="s">
        <v>373</v>
      </c>
      <c r="F240" s="154" t="str">
        <f>_xlfn.IFERROR(E240/D240*100-100," ")</f>
        <v> </v>
      </c>
      <c r="G240" s="55"/>
      <c r="H240" s="51">
        <v>199</v>
      </c>
      <c r="I240" s="52" t="s">
        <v>351</v>
      </c>
      <c r="J240" s="113">
        <v>88132</v>
      </c>
      <c r="K240" s="113">
        <v>200512</v>
      </c>
      <c r="L240" s="113">
        <v>72001</v>
      </c>
      <c r="M240" s="154">
        <f>_xlfn.IFERROR(L240/K240*100-100," ")</f>
        <v>-64.0914259495691</v>
      </c>
    </row>
    <row r="241" spans="1:13" ht="15">
      <c r="A241" s="51">
        <v>200</v>
      </c>
      <c r="B241" s="119" t="s">
        <v>353</v>
      </c>
      <c r="C241" s="113">
        <v>72819</v>
      </c>
      <c r="D241" s="121" t="s">
        <v>373</v>
      </c>
      <c r="E241" s="121" t="s">
        <v>373</v>
      </c>
      <c r="F241" s="154" t="str">
        <f>_xlfn.IFERROR(E241/D241*100-100," ")</f>
        <v> </v>
      </c>
      <c r="H241" s="51">
        <v>200</v>
      </c>
      <c r="I241" s="119" t="s">
        <v>353</v>
      </c>
      <c r="J241" s="113" t="s">
        <v>373</v>
      </c>
      <c r="K241" s="113" t="s">
        <v>373</v>
      </c>
      <c r="L241" s="113" t="s">
        <v>373</v>
      </c>
      <c r="M241" s="154" t="str">
        <f>_xlfn.IFERROR(L241/K241*100-100," ")</f>
        <v> </v>
      </c>
    </row>
    <row r="242" spans="1:13" ht="15">
      <c r="A242" s="51">
        <v>201</v>
      </c>
      <c r="B242" s="112" t="s">
        <v>354</v>
      </c>
      <c r="C242" s="113"/>
      <c r="D242" s="60" t="s">
        <v>373</v>
      </c>
      <c r="F242" s="154" t="str">
        <f>_xlfn.IFERROR(E242/D242*100-100," ")</f>
        <v> </v>
      </c>
      <c r="H242" s="51">
        <v>201</v>
      </c>
      <c r="I242" s="112" t="s">
        <v>354</v>
      </c>
      <c r="J242" s="113"/>
      <c r="K242" s="113" t="s">
        <v>373</v>
      </c>
      <c r="L242" s="113"/>
      <c r="M242" s="154" t="str">
        <f>_xlfn.IFERROR(L242/K242*100-100," ")</f>
        <v> </v>
      </c>
    </row>
    <row r="243" spans="1:13" ht="15">
      <c r="A243" s="118"/>
      <c r="B243" s="117" t="s">
        <v>374</v>
      </c>
      <c r="C243" s="116">
        <f>SUM(C41:C242)</f>
        <v>1125430960</v>
      </c>
      <c r="D243" s="116">
        <f>SUM(D41:D242)</f>
        <v>932090290</v>
      </c>
      <c r="E243" s="116">
        <f>SUM(E41:E242)</f>
        <v>1239955489</v>
      </c>
      <c r="F243" s="155">
        <f>_xlfn.IFERROR(E243/D243*100-100," ")</f>
        <v>33.02954684787031</v>
      </c>
      <c r="H243" s="118"/>
      <c r="I243" s="117" t="s">
        <v>374</v>
      </c>
      <c r="J243" s="116">
        <f>SUM(J41:J242)</f>
        <v>446812271</v>
      </c>
      <c r="K243" s="116">
        <f>SUM(K41:K242)</f>
        <v>425700815</v>
      </c>
      <c r="L243" s="116">
        <f>SUM(L41:L242)</f>
        <v>470805084</v>
      </c>
      <c r="M243" s="155">
        <f>_xlfn.IFERROR(L243/K243*100-100," ")</f>
        <v>10.595297779732931</v>
      </c>
    </row>
    <row r="244" ht="15">
      <c r="A244" s="16" t="s">
        <v>47</v>
      </c>
    </row>
  </sheetData>
  <sheetProtection/>
  <mergeCells count="14">
    <mergeCell ref="A2:B2"/>
    <mergeCell ref="A4:A5"/>
    <mergeCell ref="B4:B5"/>
    <mergeCell ref="H4:H5"/>
    <mergeCell ref="I4:I5"/>
    <mergeCell ref="C4:F4"/>
    <mergeCell ref="J4:M4"/>
    <mergeCell ref="J39:M39"/>
    <mergeCell ref="A39:A40"/>
    <mergeCell ref="B39:B40"/>
    <mergeCell ref="C39:F39"/>
    <mergeCell ref="H39:H40"/>
    <mergeCell ref="I39:I40"/>
    <mergeCell ref="A38:B38"/>
  </mergeCells>
  <hyperlinks>
    <hyperlink ref="Q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50" customWidth="1"/>
    <col min="2" max="2" width="21.7109375" style="50" customWidth="1"/>
    <col min="3" max="3" width="16.140625" style="50" bestFit="1" customWidth="1"/>
    <col min="4" max="5" width="16.140625" style="60" bestFit="1" customWidth="1"/>
    <col min="6" max="6" width="9.28125" style="61" bestFit="1" customWidth="1"/>
    <col min="7" max="7" width="10.421875" style="61" customWidth="1"/>
    <col min="8" max="8" width="5.7109375" style="50" customWidth="1"/>
    <col min="9" max="9" width="37.8515625" style="50" customWidth="1"/>
    <col min="10" max="10" width="16.140625" style="50" bestFit="1" customWidth="1"/>
    <col min="11" max="12" width="16.140625" style="60" bestFit="1" customWidth="1"/>
    <col min="13" max="13" width="9.140625" style="61" customWidth="1"/>
    <col min="14" max="16384" width="9.140625" style="50" customWidth="1"/>
  </cols>
  <sheetData>
    <row r="1" spans="1:13" s="39" customFormat="1" ht="15" customHeight="1">
      <c r="A1" s="63" t="s">
        <v>384</v>
      </c>
      <c r="B1" s="34"/>
      <c r="C1" s="34"/>
      <c r="D1" s="35"/>
      <c r="E1" s="36"/>
      <c r="F1" s="37"/>
      <c r="G1" s="37"/>
      <c r="H1" s="64"/>
      <c r="K1" s="40"/>
      <c r="L1" s="40"/>
      <c r="M1" s="73" t="s">
        <v>118</v>
      </c>
    </row>
    <row r="2" spans="1:13" s="39" customFormat="1" ht="15" customHeight="1">
      <c r="A2" s="34"/>
      <c r="B2" s="34"/>
      <c r="C2" s="34"/>
      <c r="D2" s="35"/>
      <c r="E2" s="36"/>
      <c r="F2" s="37"/>
      <c r="G2" s="37"/>
      <c r="H2" s="64"/>
      <c r="K2" s="40"/>
      <c r="L2" s="40"/>
      <c r="M2" s="41"/>
    </row>
    <row r="3" spans="1:13" s="39" customFormat="1" ht="15" customHeight="1">
      <c r="A3" s="215" t="s">
        <v>379</v>
      </c>
      <c r="B3" s="215"/>
      <c r="C3" s="34"/>
      <c r="D3" s="35"/>
      <c r="E3" s="36"/>
      <c r="F3" s="37"/>
      <c r="G3" s="37"/>
      <c r="H3" s="64"/>
      <c r="K3" s="40"/>
      <c r="L3" s="40"/>
      <c r="M3" s="41"/>
    </row>
    <row r="4" spans="1:13" s="39" customFormat="1" ht="15" customHeight="1">
      <c r="A4" s="216" t="s">
        <v>381</v>
      </c>
      <c r="B4" s="212" t="s">
        <v>87</v>
      </c>
      <c r="C4" s="180" t="s">
        <v>16</v>
      </c>
      <c r="D4" s="180"/>
      <c r="E4" s="180"/>
      <c r="F4" s="181"/>
      <c r="G4" s="107"/>
      <c r="H4" s="216" t="s">
        <v>381</v>
      </c>
      <c r="I4" s="212" t="s">
        <v>87</v>
      </c>
      <c r="J4" s="209" t="s">
        <v>17</v>
      </c>
      <c r="K4" s="210"/>
      <c r="L4" s="210"/>
      <c r="M4" s="211"/>
    </row>
    <row r="5" spans="1:13" s="39" customFormat="1" ht="31.5" customHeight="1">
      <c r="A5" s="213"/>
      <c r="B5" s="213"/>
      <c r="C5" s="42">
        <v>2015</v>
      </c>
      <c r="D5" s="42">
        <v>2016</v>
      </c>
      <c r="E5" s="42">
        <v>2017</v>
      </c>
      <c r="F5" s="105" t="s">
        <v>382</v>
      </c>
      <c r="G5" s="108"/>
      <c r="H5" s="213"/>
      <c r="I5" s="213"/>
      <c r="J5" s="42">
        <v>2015</v>
      </c>
      <c r="K5" s="42">
        <v>2016</v>
      </c>
      <c r="L5" s="42">
        <v>2017</v>
      </c>
      <c r="M5" s="105" t="s">
        <v>382</v>
      </c>
    </row>
    <row r="6" spans="1:13" ht="15" customHeight="1">
      <c r="A6" s="83" t="s">
        <v>385</v>
      </c>
      <c r="B6" s="122" t="s">
        <v>386</v>
      </c>
      <c r="C6" s="54">
        <v>80863667</v>
      </c>
      <c r="D6" s="54">
        <v>88566568</v>
      </c>
      <c r="E6" s="54">
        <v>75591984</v>
      </c>
      <c r="F6" s="166">
        <f>_xlfn.IFERROR(E6/D6*100-100," ")</f>
        <v>-14.649527799248133</v>
      </c>
      <c r="G6" s="58"/>
      <c r="H6" s="93" t="s">
        <v>385</v>
      </c>
      <c r="I6" s="122" t="s">
        <v>386</v>
      </c>
      <c r="J6" s="54">
        <v>47941570</v>
      </c>
      <c r="K6" s="54">
        <v>54920401</v>
      </c>
      <c r="L6" s="54">
        <v>53014225</v>
      </c>
      <c r="M6" s="154">
        <f>_xlfn.IFERROR(L6/K6*100-100," ")</f>
        <v>-3.470797673163389</v>
      </c>
    </row>
    <row r="7" spans="1:13" ht="15" customHeight="1">
      <c r="A7" s="84" t="s">
        <v>387</v>
      </c>
      <c r="B7" s="19" t="s">
        <v>388</v>
      </c>
      <c r="C7" s="54">
        <v>21312532</v>
      </c>
      <c r="D7" s="54">
        <v>42546043</v>
      </c>
      <c r="E7" s="54">
        <v>44921976</v>
      </c>
      <c r="F7" s="166">
        <f>_xlfn.IFERROR(E7/D7*100-100," ")</f>
        <v>5.584380667316097</v>
      </c>
      <c r="G7" s="58"/>
      <c r="H7" s="94" t="s">
        <v>387</v>
      </c>
      <c r="I7" s="19" t="s">
        <v>388</v>
      </c>
      <c r="J7" s="54">
        <v>10925904</v>
      </c>
      <c r="K7" s="54">
        <v>14169797</v>
      </c>
      <c r="L7" s="54">
        <v>18031851</v>
      </c>
      <c r="M7" s="154">
        <f>_xlfn.IFERROR(L7/K7*100-100," ")</f>
        <v>27.255535135753888</v>
      </c>
    </row>
    <row r="8" spans="1:13" ht="15" customHeight="1">
      <c r="A8" s="84" t="s">
        <v>389</v>
      </c>
      <c r="B8" s="19" t="s">
        <v>390</v>
      </c>
      <c r="C8" s="54">
        <v>1604387</v>
      </c>
      <c r="D8" s="54">
        <v>1372476</v>
      </c>
      <c r="E8" s="54">
        <v>1427708</v>
      </c>
      <c r="F8" s="166">
        <f>_xlfn.IFERROR(E8/D8*100-100," ")</f>
        <v>4.024259804907331</v>
      </c>
      <c r="G8" s="58"/>
      <c r="H8" s="94" t="s">
        <v>389</v>
      </c>
      <c r="I8" s="19" t="s">
        <v>390</v>
      </c>
      <c r="J8" s="54">
        <v>1777990</v>
      </c>
      <c r="K8" s="54">
        <v>406007</v>
      </c>
      <c r="L8" s="54">
        <v>690242</v>
      </c>
      <c r="M8" s="154">
        <f>_xlfn.IFERROR(L8/K8*100-100," ")</f>
        <v>70.00741366528163</v>
      </c>
    </row>
    <row r="9" spans="1:13" ht="15" customHeight="1">
      <c r="A9" s="84" t="s">
        <v>391</v>
      </c>
      <c r="B9" s="19" t="s">
        <v>392</v>
      </c>
      <c r="C9" s="54">
        <v>70914512</v>
      </c>
      <c r="D9" s="54">
        <v>52900457</v>
      </c>
      <c r="E9" s="54">
        <v>67170470</v>
      </c>
      <c r="F9" s="166">
        <f>_xlfn.IFERROR(E9/D9*100-100," ")</f>
        <v>26.97521686816428</v>
      </c>
      <c r="G9" s="58"/>
      <c r="H9" s="94" t="s">
        <v>391</v>
      </c>
      <c r="I9" s="19" t="s">
        <v>392</v>
      </c>
      <c r="J9" s="54">
        <v>51811</v>
      </c>
      <c r="K9" s="54">
        <v>970207</v>
      </c>
      <c r="L9" s="54">
        <v>1284</v>
      </c>
      <c r="M9" s="154">
        <f>_xlfn.IFERROR(L9/K9*100-100," ")</f>
        <v>-99.86765710822536</v>
      </c>
    </row>
    <row r="10" spans="1:13" ht="15" customHeight="1">
      <c r="A10" s="84" t="s">
        <v>393</v>
      </c>
      <c r="B10" s="19" t="s">
        <v>394</v>
      </c>
      <c r="C10" s="54">
        <v>12375</v>
      </c>
      <c r="D10" s="54">
        <v>27807</v>
      </c>
      <c r="E10" s="54">
        <v>32464</v>
      </c>
      <c r="F10" s="166">
        <f>_xlfn.IFERROR(E10/D10*100-100," ")</f>
        <v>16.747581544215492</v>
      </c>
      <c r="G10" s="58"/>
      <c r="H10" s="94" t="s">
        <v>393</v>
      </c>
      <c r="I10" s="19" t="s">
        <v>394</v>
      </c>
      <c r="J10" s="54"/>
      <c r="K10" s="54"/>
      <c r="L10" s="54"/>
      <c r="M10" s="154" t="str">
        <f>_xlfn.IFERROR(L10/K10*100-100," ")</f>
        <v> </v>
      </c>
    </row>
    <row r="11" spans="1:13" ht="15" customHeight="1">
      <c r="A11" s="84" t="s">
        <v>395</v>
      </c>
      <c r="B11" s="19" t="s">
        <v>396</v>
      </c>
      <c r="C11" s="54">
        <v>607848</v>
      </c>
      <c r="D11" s="54">
        <v>795502</v>
      </c>
      <c r="E11" s="54">
        <v>1447593</v>
      </c>
      <c r="F11" s="166">
        <f>_xlfn.IFERROR(E11/D11*100-100," ")</f>
        <v>81.97226405464727</v>
      </c>
      <c r="G11" s="58"/>
      <c r="H11" s="94" t="s">
        <v>395</v>
      </c>
      <c r="I11" s="19" t="s">
        <v>396</v>
      </c>
      <c r="J11" s="54"/>
      <c r="K11" s="54"/>
      <c r="L11" s="54"/>
      <c r="M11" s="154" t="str">
        <f>_xlfn.IFERROR(L11/K11*100-100," ")</f>
        <v> </v>
      </c>
    </row>
    <row r="12" spans="1:13" ht="15" customHeight="1">
      <c r="A12" s="84" t="s">
        <v>397</v>
      </c>
      <c r="B12" s="19" t="s">
        <v>398</v>
      </c>
      <c r="C12" s="54">
        <v>142813</v>
      </c>
      <c r="D12" s="54">
        <v>193708</v>
      </c>
      <c r="E12" s="54">
        <v>222909</v>
      </c>
      <c r="F12" s="166">
        <f>_xlfn.IFERROR(E12/D12*100-100," ")</f>
        <v>15.074751688107881</v>
      </c>
      <c r="G12" s="58"/>
      <c r="H12" s="94" t="s">
        <v>397</v>
      </c>
      <c r="I12" s="19" t="s">
        <v>398</v>
      </c>
      <c r="J12" s="54">
        <v>54423</v>
      </c>
      <c r="K12" s="54">
        <v>65175</v>
      </c>
      <c r="L12" s="54">
        <v>75114</v>
      </c>
      <c r="M12" s="154">
        <f>_xlfn.IFERROR(L12/K12*100-100," ")</f>
        <v>15.249712313003442</v>
      </c>
    </row>
    <row r="13" spans="1:13" ht="15" customHeight="1">
      <c r="A13" s="84" t="s">
        <v>375</v>
      </c>
      <c r="B13" s="19" t="s">
        <v>399</v>
      </c>
      <c r="C13" s="54">
        <v>76543393</v>
      </c>
      <c r="D13" s="54">
        <v>81458910</v>
      </c>
      <c r="E13" s="54">
        <v>79164015</v>
      </c>
      <c r="F13" s="166">
        <f>_xlfn.IFERROR(E13/D13*100-100," ")</f>
        <v>-2.817242460032915</v>
      </c>
      <c r="G13" s="58"/>
      <c r="H13" s="94" t="s">
        <v>375</v>
      </c>
      <c r="I13" s="19" t="s">
        <v>399</v>
      </c>
      <c r="J13" s="54">
        <v>19874143</v>
      </c>
      <c r="K13" s="54">
        <v>21493788</v>
      </c>
      <c r="L13" s="54">
        <v>21650879</v>
      </c>
      <c r="M13" s="154">
        <f>_xlfn.IFERROR(L13/K13*100-100," ")</f>
        <v>0.7308669835210111</v>
      </c>
    </row>
    <row r="14" spans="1:13" ht="15" customHeight="1">
      <c r="A14" s="32" t="s">
        <v>400</v>
      </c>
      <c r="B14" s="115" t="s">
        <v>401</v>
      </c>
      <c r="C14" s="54">
        <v>958170430</v>
      </c>
      <c r="D14" s="54">
        <v>756144146</v>
      </c>
      <c r="E14" s="54">
        <v>1027389500</v>
      </c>
      <c r="F14" s="166">
        <f>_xlfn.IFERROR(E14/D14*100-100," ")</f>
        <v>35.87217535636387</v>
      </c>
      <c r="G14" s="58"/>
      <c r="H14" s="32" t="s">
        <v>400</v>
      </c>
      <c r="I14" s="115" t="s">
        <v>401</v>
      </c>
      <c r="J14" s="54"/>
      <c r="K14" s="54"/>
      <c r="L14" s="54"/>
      <c r="M14" s="154" t="str">
        <f>_xlfn.IFERROR(L14/K14*100-100," ")</f>
        <v> </v>
      </c>
    </row>
    <row r="15" spans="1:13" ht="15">
      <c r="A15" s="50" t="s">
        <v>402</v>
      </c>
      <c r="B15" s="115" t="s">
        <v>403</v>
      </c>
      <c r="C15" s="54">
        <v>689253</v>
      </c>
      <c r="D15" s="54">
        <v>363556</v>
      </c>
      <c r="E15" s="54">
        <v>315341</v>
      </c>
      <c r="F15" s="166">
        <f>_xlfn.IFERROR(E15/D15*100-100," ")</f>
        <v>-13.262055914357077</v>
      </c>
      <c r="G15" s="58"/>
      <c r="H15" s="50" t="s">
        <v>402</v>
      </c>
      <c r="I15" s="115" t="s">
        <v>403</v>
      </c>
      <c r="J15" s="54">
        <v>856</v>
      </c>
      <c r="K15" s="54">
        <v>1807</v>
      </c>
      <c r="L15" s="54">
        <v>2097</v>
      </c>
      <c r="M15" s="154">
        <f>_xlfn.IFERROR(L15/K15*100-100," ")</f>
        <v>16.04869950193691</v>
      </c>
    </row>
    <row r="16" spans="1:13" ht="15">
      <c r="A16" s="50" t="s">
        <v>404</v>
      </c>
      <c r="B16" s="115" t="s">
        <v>405</v>
      </c>
      <c r="C16" s="54">
        <v>63352</v>
      </c>
      <c r="D16" s="54">
        <v>234493</v>
      </c>
      <c r="E16" s="54">
        <v>83424</v>
      </c>
      <c r="F16" s="166">
        <f>_xlfn.IFERROR(E16/D16*100-100," ")</f>
        <v>-64.42367149552439</v>
      </c>
      <c r="G16" s="58"/>
      <c r="H16" s="50" t="s">
        <v>404</v>
      </c>
      <c r="I16" s="115" t="s">
        <v>405</v>
      </c>
      <c r="J16" s="54">
        <v>19123</v>
      </c>
      <c r="K16" s="54">
        <v>161138</v>
      </c>
      <c r="L16" s="54">
        <v>115858</v>
      </c>
      <c r="M16" s="154">
        <f>_xlfn.IFERROR(L16/K16*100-100," ")</f>
        <v>-28.100137770110095</v>
      </c>
    </row>
    <row r="17" spans="1:13" ht="15">
      <c r="A17" s="50" t="s">
        <v>406</v>
      </c>
      <c r="B17" s="115" t="s">
        <v>407</v>
      </c>
      <c r="C17" s="54">
        <v>5938652</v>
      </c>
      <c r="D17" s="54">
        <v>6068226</v>
      </c>
      <c r="E17" s="54">
        <v>7384412</v>
      </c>
      <c r="F17" s="166">
        <f>_xlfn.IFERROR(E17/D17*100-100," ")</f>
        <v>21.689798633076634</v>
      </c>
      <c r="G17" s="58"/>
      <c r="H17" s="50" t="s">
        <v>406</v>
      </c>
      <c r="I17" s="115" t="s">
        <v>407</v>
      </c>
      <c r="J17" s="54">
        <v>136986</v>
      </c>
      <c r="K17" s="54">
        <v>300776</v>
      </c>
      <c r="L17" s="54">
        <v>171323</v>
      </c>
      <c r="M17" s="154">
        <f>_xlfn.IFERROR(L17/K17*100-100," ")</f>
        <v>-43.03967071840839</v>
      </c>
    </row>
    <row r="18" spans="1:13" ht="15">
      <c r="A18" s="50" t="s">
        <v>408</v>
      </c>
      <c r="B18" s="115" t="s">
        <v>409</v>
      </c>
      <c r="C18" s="54">
        <v>29220357</v>
      </c>
      <c r="D18" s="54">
        <v>30019025</v>
      </c>
      <c r="E18" s="54">
        <v>29264000</v>
      </c>
      <c r="F18" s="166">
        <f>_xlfn.IFERROR(E18/D18*100-100," ")</f>
        <v>-2.515154972554896</v>
      </c>
      <c r="G18" s="58"/>
      <c r="H18" s="50" t="s">
        <v>408</v>
      </c>
      <c r="I18" s="115" t="s">
        <v>409</v>
      </c>
      <c r="J18" s="54">
        <v>21157801</v>
      </c>
      <c r="K18" s="54">
        <v>23426342</v>
      </c>
      <c r="L18" s="54">
        <v>25342110</v>
      </c>
      <c r="M18" s="154">
        <f>_xlfn.IFERROR(L18/K18*100-100," ")</f>
        <v>8.177836727560802</v>
      </c>
    </row>
    <row r="19" spans="1:13" ht="15">
      <c r="A19" s="50" t="s">
        <v>410</v>
      </c>
      <c r="B19" s="115" t="s">
        <v>411</v>
      </c>
      <c r="C19" s="54">
        <v>66624241</v>
      </c>
      <c r="D19" s="54">
        <v>75743963</v>
      </c>
      <c r="E19" s="54">
        <v>78861754</v>
      </c>
      <c r="F19" s="166">
        <f>_xlfn.IFERROR(E19/D19*100-100," ")</f>
        <v>4.1162237576610465</v>
      </c>
      <c r="G19" s="58"/>
      <c r="H19" s="50" t="s">
        <v>410</v>
      </c>
      <c r="I19" s="115" t="s">
        <v>411</v>
      </c>
      <c r="J19" s="54">
        <v>23975437</v>
      </c>
      <c r="K19" s="54">
        <v>22459577</v>
      </c>
      <c r="L19" s="54">
        <v>21367178</v>
      </c>
      <c r="M19" s="154">
        <f>_xlfn.IFERROR(L19/K19*100-100," ")</f>
        <v>-4.863844942404754</v>
      </c>
    </row>
    <row r="20" spans="1:13" ht="15">
      <c r="A20" s="50" t="s">
        <v>412</v>
      </c>
      <c r="B20" s="115" t="s">
        <v>413</v>
      </c>
      <c r="C20" s="54">
        <v>12349611</v>
      </c>
      <c r="D20" s="54">
        <v>12287808</v>
      </c>
      <c r="E20" s="54">
        <v>13809489</v>
      </c>
      <c r="F20" s="166">
        <f>_xlfn.IFERROR(E20/D20*100-100," ")</f>
        <v>12.383665174455857</v>
      </c>
      <c r="G20" s="58"/>
      <c r="H20" s="50" t="s">
        <v>412</v>
      </c>
      <c r="I20" s="115" t="s">
        <v>413</v>
      </c>
      <c r="J20" s="54">
        <v>12499974</v>
      </c>
      <c r="K20" s="54">
        <v>12431366</v>
      </c>
      <c r="L20" s="54">
        <v>11925733</v>
      </c>
      <c r="M20" s="154">
        <f>_xlfn.IFERROR(L20/K20*100-100," ")</f>
        <v>-4.067396937713838</v>
      </c>
    </row>
    <row r="21" spans="1:13" ht="15">
      <c r="A21" s="50" t="s">
        <v>414</v>
      </c>
      <c r="B21" s="115" t="s">
        <v>415</v>
      </c>
      <c r="C21" s="54">
        <v>4261809</v>
      </c>
      <c r="D21" s="54">
        <v>3650997</v>
      </c>
      <c r="E21" s="54">
        <v>748978</v>
      </c>
      <c r="F21" s="166">
        <f>_xlfn.IFERROR(E21/D21*100-100," ")</f>
        <v>-79.48565830100655</v>
      </c>
      <c r="G21" s="58"/>
      <c r="H21" s="50" t="s">
        <v>414</v>
      </c>
      <c r="I21" s="115" t="s">
        <v>415</v>
      </c>
      <c r="J21" s="54">
        <v>231255</v>
      </c>
      <c r="K21" s="54">
        <v>122239</v>
      </c>
      <c r="L21" s="54">
        <v>301880</v>
      </c>
      <c r="M21" s="154">
        <f>_xlfn.IFERROR(L21/K21*100-100," ")</f>
        <v>146.95882656108114</v>
      </c>
    </row>
    <row r="22" spans="1:13" ht="15">
      <c r="A22" s="50" t="s">
        <v>416</v>
      </c>
      <c r="B22" s="115" t="s">
        <v>417</v>
      </c>
      <c r="C22" s="54">
        <v>1583760</v>
      </c>
      <c r="D22" s="54">
        <v>2040441</v>
      </c>
      <c r="E22" s="54">
        <v>1647030</v>
      </c>
      <c r="F22" s="166">
        <f>_xlfn.IFERROR(E22/D22*100-100," ")</f>
        <v>-19.280684910761934</v>
      </c>
      <c r="G22" s="58"/>
      <c r="H22" s="50" t="s">
        <v>416</v>
      </c>
      <c r="I22" s="115" t="s">
        <v>417</v>
      </c>
      <c r="J22" s="54">
        <v>2204522</v>
      </c>
      <c r="K22" s="54">
        <v>2026950</v>
      </c>
      <c r="L22" s="54">
        <v>910960</v>
      </c>
      <c r="M22" s="154">
        <f>_xlfn.IFERROR(L22/K22*100-100," ")</f>
        <v>-55.05759885542317</v>
      </c>
    </row>
    <row r="23" spans="1:13" ht="15">
      <c r="A23" s="50" t="s">
        <v>418</v>
      </c>
      <c r="B23" s="115" t="s">
        <v>419</v>
      </c>
      <c r="C23" s="54">
        <v>9826011</v>
      </c>
      <c r="D23" s="54">
        <v>4805913</v>
      </c>
      <c r="E23" s="54">
        <v>14549567</v>
      </c>
      <c r="F23" s="166">
        <f>_xlfn.IFERROR(E23/D23*100-100," ")</f>
        <v>202.74303758723892</v>
      </c>
      <c r="G23" s="58"/>
      <c r="H23" s="50" t="s">
        <v>418</v>
      </c>
      <c r="I23" s="115" t="s">
        <v>419</v>
      </c>
      <c r="J23" s="54">
        <v>45524317</v>
      </c>
      <c r="K23" s="54">
        <v>19942881</v>
      </c>
      <c r="L23" s="54">
        <v>39857744</v>
      </c>
      <c r="M23" s="154">
        <f>_xlfn.IFERROR(L23/K23*100-100," ")</f>
        <v>99.85950876405468</v>
      </c>
    </row>
    <row r="24" spans="1:13" ht="15">
      <c r="A24" s="50" t="s">
        <v>420</v>
      </c>
      <c r="B24" s="115" t="s">
        <v>421</v>
      </c>
      <c r="C24" s="54">
        <v>1383844</v>
      </c>
      <c r="D24" s="54">
        <v>1662849</v>
      </c>
      <c r="E24" s="54">
        <v>1534713</v>
      </c>
      <c r="F24" s="166">
        <f>_xlfn.IFERROR(E24/D24*100-100," ")</f>
        <v>-7.705810930517444</v>
      </c>
      <c r="G24" s="58"/>
      <c r="H24" s="50" t="s">
        <v>420</v>
      </c>
      <c r="I24" s="115" t="s">
        <v>421</v>
      </c>
      <c r="J24" s="54">
        <v>4264626</v>
      </c>
      <c r="K24" s="54">
        <v>5351102</v>
      </c>
      <c r="L24" s="54">
        <v>5146121</v>
      </c>
      <c r="M24" s="154">
        <f>_xlfn.IFERROR(L24/K24*100-100," ")</f>
        <v>-3.830631522254663</v>
      </c>
    </row>
    <row r="25" spans="1:13" ht="15">
      <c r="A25" s="50" t="s">
        <v>422</v>
      </c>
      <c r="B25" s="115" t="s">
        <v>423</v>
      </c>
      <c r="C25" s="54">
        <v>60592804</v>
      </c>
      <c r="D25" s="54">
        <v>56363109</v>
      </c>
      <c r="E25" s="54">
        <v>76556750</v>
      </c>
      <c r="F25" s="166">
        <f>_xlfn.IFERROR(E25/D25*100-100," ")</f>
        <v>35.827762801374206</v>
      </c>
      <c r="G25" s="58"/>
      <c r="H25" s="50" t="s">
        <v>422</v>
      </c>
      <c r="I25" s="115" t="s">
        <v>423</v>
      </c>
      <c r="J25" s="54">
        <v>104394879</v>
      </c>
      <c r="K25" s="54">
        <v>64664509</v>
      </c>
      <c r="L25" s="54">
        <v>32894346</v>
      </c>
      <c r="M25" s="154">
        <f>_xlfn.IFERROR(L25/K25*100-100," ")</f>
        <v>-49.13075733707342</v>
      </c>
    </row>
    <row r="26" spans="1:13" ht="15">
      <c r="A26" s="50" t="s">
        <v>424</v>
      </c>
      <c r="B26" s="115" t="s">
        <v>425</v>
      </c>
      <c r="C26" s="54">
        <v>1766620</v>
      </c>
      <c r="D26" s="54">
        <v>1800946</v>
      </c>
      <c r="E26" s="54">
        <v>1833787</v>
      </c>
      <c r="F26" s="166">
        <f>_xlfn.IFERROR(E26/D26*100-100," ")</f>
        <v>1.82354162756684</v>
      </c>
      <c r="G26" s="58"/>
      <c r="H26" s="50" t="s">
        <v>424</v>
      </c>
      <c r="I26" s="115" t="s">
        <v>425</v>
      </c>
      <c r="J26" s="54">
        <v>238271</v>
      </c>
      <c r="K26" s="54">
        <v>164057</v>
      </c>
      <c r="L26" s="54">
        <v>435327</v>
      </c>
      <c r="M26" s="154">
        <f>_xlfn.IFERROR(L26/K26*100-100," ")</f>
        <v>165.3510670071987</v>
      </c>
    </row>
    <row r="27" spans="1:13" ht="15">
      <c r="A27" s="50" t="s">
        <v>426</v>
      </c>
      <c r="B27" s="115" t="s">
        <v>22</v>
      </c>
      <c r="C27" s="54">
        <v>308617</v>
      </c>
      <c r="D27" s="54">
        <v>253082</v>
      </c>
      <c r="E27" s="54">
        <v>988185</v>
      </c>
      <c r="F27" s="166">
        <f>_xlfn.IFERROR(E27/D27*100-100," ")</f>
        <v>290.46040413778934</v>
      </c>
      <c r="G27" s="58"/>
      <c r="H27" s="50" t="s">
        <v>426</v>
      </c>
      <c r="I27" s="115" t="s">
        <v>22</v>
      </c>
      <c r="J27" s="54">
        <v>2398137</v>
      </c>
      <c r="K27" s="54">
        <v>17741898</v>
      </c>
      <c r="L27" s="54">
        <v>44257390</v>
      </c>
      <c r="M27" s="154">
        <f>_xlfn.IFERROR(L27/K27*100-100," ")</f>
        <v>149.45127065886638</v>
      </c>
    </row>
    <row r="28" spans="1:13" ht="15">
      <c r="A28" s="50" t="s">
        <v>427</v>
      </c>
      <c r="B28" s="115" t="s">
        <v>428</v>
      </c>
      <c r="C28" s="54"/>
      <c r="D28" s="54">
        <v>1212</v>
      </c>
      <c r="E28" s="54"/>
      <c r="F28" s="166">
        <f>_xlfn.IFERROR(E28/D28*100-100," ")</f>
        <v>-100</v>
      </c>
      <c r="G28" s="58"/>
      <c r="H28" s="50" t="s">
        <v>427</v>
      </c>
      <c r="I28" s="115" t="s">
        <v>428</v>
      </c>
      <c r="J28" s="54"/>
      <c r="K28" s="54"/>
      <c r="L28" s="54">
        <v>12600</v>
      </c>
      <c r="M28" s="154" t="str">
        <f>_xlfn.IFERROR(L28/K28*100-100," ")</f>
        <v> </v>
      </c>
    </row>
    <row r="29" spans="1:13" ht="15">
      <c r="A29" s="50" t="s">
        <v>429</v>
      </c>
      <c r="B29" s="115" t="s">
        <v>430</v>
      </c>
      <c r="C29" s="54">
        <v>635181</v>
      </c>
      <c r="D29" s="54">
        <v>443011</v>
      </c>
      <c r="E29" s="54">
        <v>883529</v>
      </c>
      <c r="F29" s="166">
        <f>_xlfn.IFERROR(E29/D29*100-100," ")</f>
        <v>99.43726002288881</v>
      </c>
      <c r="G29" s="58"/>
      <c r="H29" s="50" t="s">
        <v>429</v>
      </c>
      <c r="I29" s="115" t="s">
        <v>430</v>
      </c>
      <c r="J29" s="54">
        <v>45030</v>
      </c>
      <c r="K29" s="54">
        <v>420261</v>
      </c>
      <c r="L29" s="54">
        <v>61194</v>
      </c>
      <c r="M29" s="154">
        <f>_xlfn.IFERROR(L29/K29*100-100," ")</f>
        <v>-85.43904859123259</v>
      </c>
    </row>
    <row r="30" spans="1:13" ht="15">
      <c r="A30" s="50" t="s">
        <v>431</v>
      </c>
      <c r="B30" s="115" t="s">
        <v>432</v>
      </c>
      <c r="C30" s="54">
        <v>2220125</v>
      </c>
      <c r="D30" s="54">
        <v>2736701</v>
      </c>
      <c r="E30" s="54">
        <v>2824945</v>
      </c>
      <c r="F30" s="166">
        <f>_xlfn.IFERROR(E30/D30*100-100," ")</f>
        <v>3.22446624603856</v>
      </c>
      <c r="G30" s="58"/>
      <c r="H30" s="50" t="s">
        <v>431</v>
      </c>
      <c r="I30" s="115" t="s">
        <v>432</v>
      </c>
      <c r="J30" s="54">
        <v>506478</v>
      </c>
      <c r="K30" s="54">
        <v>1186807</v>
      </c>
      <c r="L30" s="54">
        <v>1273065</v>
      </c>
      <c r="M30" s="154">
        <f>_xlfn.IFERROR(L30/K30*100-100," ")</f>
        <v>7.268073073380933</v>
      </c>
    </row>
    <row r="31" spans="1:13" ht="15">
      <c r="A31" s="50" t="s">
        <v>433</v>
      </c>
      <c r="B31" s="115" t="s">
        <v>434</v>
      </c>
      <c r="C31" s="54">
        <v>6798539</v>
      </c>
      <c r="D31" s="54">
        <v>6694405</v>
      </c>
      <c r="E31" s="54">
        <v>6876793</v>
      </c>
      <c r="F31" s="166">
        <f>_xlfn.IFERROR(E31/D31*100-100," ")</f>
        <v>2.724484102769395</v>
      </c>
      <c r="G31" s="58"/>
      <c r="H31" s="50" t="s">
        <v>433</v>
      </c>
      <c r="I31" s="115" t="s">
        <v>434</v>
      </c>
      <c r="J31" s="54">
        <v>3338701</v>
      </c>
      <c r="K31" s="54">
        <v>3401027</v>
      </c>
      <c r="L31" s="54">
        <v>3058941</v>
      </c>
      <c r="M31" s="154">
        <f>_xlfn.IFERROR(L31/K31*100-100," ")</f>
        <v>-10.058314738459885</v>
      </c>
    </row>
    <row r="32" spans="1:13" ht="15">
      <c r="A32" s="50" t="s">
        <v>435</v>
      </c>
      <c r="B32" s="115" t="s">
        <v>436</v>
      </c>
      <c r="C32" s="54">
        <v>5372739</v>
      </c>
      <c r="D32" s="54">
        <v>6004191</v>
      </c>
      <c r="E32" s="54">
        <v>6413441</v>
      </c>
      <c r="F32" s="166">
        <f>_xlfn.IFERROR(E32/D32*100-100," ")</f>
        <v>6.81607230682701</v>
      </c>
      <c r="G32" s="58"/>
      <c r="H32" s="50" t="s">
        <v>435</v>
      </c>
      <c r="I32" s="115" t="s">
        <v>436</v>
      </c>
      <c r="J32" s="54">
        <v>54381592</v>
      </c>
      <c r="K32" s="54">
        <v>65528036</v>
      </c>
      <c r="L32" s="54">
        <v>75295163</v>
      </c>
      <c r="M32" s="154">
        <f>_xlfn.IFERROR(L32/K32*100-100," ")</f>
        <v>14.905264366537693</v>
      </c>
    </row>
    <row r="33" spans="1:13" ht="15">
      <c r="A33" s="50" t="s">
        <v>437</v>
      </c>
      <c r="B33" s="115" t="s">
        <v>438</v>
      </c>
      <c r="C33" s="54">
        <v>9845</v>
      </c>
      <c r="D33" s="54">
        <v>23644</v>
      </c>
      <c r="E33" s="54">
        <v>6200</v>
      </c>
      <c r="F33" s="166">
        <f>_xlfn.IFERROR(E33/D33*100-100," ")</f>
        <v>-73.77770258839452</v>
      </c>
      <c r="G33" s="58"/>
      <c r="H33" s="50" t="s">
        <v>437</v>
      </c>
      <c r="I33" s="115" t="s">
        <v>438</v>
      </c>
      <c r="J33" s="54">
        <v>1037</v>
      </c>
      <c r="K33" s="54">
        <v>79811</v>
      </c>
      <c r="L33" s="54">
        <v>85669</v>
      </c>
      <c r="M33" s="154">
        <f>_xlfn.IFERROR(L33/K33*100-100," ")</f>
        <v>7.3398403728809285</v>
      </c>
    </row>
    <row r="34" spans="1:13" ht="15">
      <c r="A34" s="50" t="s">
        <v>439</v>
      </c>
      <c r="B34" s="115" t="s">
        <v>440</v>
      </c>
      <c r="C34" s="54">
        <v>419548</v>
      </c>
      <c r="D34" s="54">
        <v>507257</v>
      </c>
      <c r="E34" s="54">
        <v>567695</v>
      </c>
      <c r="F34" s="166">
        <f>_xlfn.IFERROR(E34/D34*100-100," ")</f>
        <v>11.914670472758388</v>
      </c>
      <c r="G34" s="58"/>
      <c r="H34" s="50" t="s">
        <v>439</v>
      </c>
      <c r="I34" s="115" t="s">
        <v>440</v>
      </c>
      <c r="J34" s="54">
        <v>276783</v>
      </c>
      <c r="K34" s="54">
        <v>287640</v>
      </c>
      <c r="L34" s="54">
        <v>691524</v>
      </c>
      <c r="M34" s="154">
        <f>_xlfn.IFERROR(L34/K34*100-100," ")</f>
        <v>140.41301627033792</v>
      </c>
    </row>
    <row r="35" spans="1:13" ht="15">
      <c r="A35" s="50" t="s">
        <v>441</v>
      </c>
      <c r="B35" s="115" t="s">
        <v>442</v>
      </c>
      <c r="C35" s="54">
        <v>6596842</v>
      </c>
      <c r="D35" s="54">
        <v>4674667</v>
      </c>
      <c r="E35" s="54">
        <v>4197289</v>
      </c>
      <c r="F35" s="166">
        <f>_xlfn.IFERROR(E35/D35*100-100," ")</f>
        <v>-10.212021519393787</v>
      </c>
      <c r="G35" s="58"/>
      <c r="H35" s="50" t="s">
        <v>441</v>
      </c>
      <c r="I35" s="115" t="s">
        <v>442</v>
      </c>
      <c r="J35" s="54">
        <v>8825191</v>
      </c>
      <c r="K35" s="54">
        <v>7141872</v>
      </c>
      <c r="L35" s="54">
        <v>4781185</v>
      </c>
      <c r="M35" s="154">
        <f>_xlfn.IFERROR(L35/K35*100-100," ")</f>
        <v>-33.05417683206868</v>
      </c>
    </row>
    <row r="36" spans="1:13" ht="15">
      <c r="A36" s="50" t="s">
        <v>443</v>
      </c>
      <c r="B36" s="115" t="s">
        <v>27</v>
      </c>
      <c r="C36" s="54">
        <v>10918208</v>
      </c>
      <c r="D36" s="54">
        <v>10756273</v>
      </c>
      <c r="E36" s="54">
        <v>6208304</v>
      </c>
      <c r="F36" s="166">
        <f>_xlfn.IFERROR(E36/D36*100-100," ")</f>
        <v>-42.28201534118742</v>
      </c>
      <c r="G36" s="58"/>
      <c r="H36" s="50" t="s">
        <v>443</v>
      </c>
      <c r="I36" s="115" t="s">
        <v>27</v>
      </c>
      <c r="J36" s="54">
        <v>44948480</v>
      </c>
      <c r="K36" s="54">
        <v>39385222</v>
      </c>
      <c r="L36" s="54">
        <v>28758254</v>
      </c>
      <c r="M36" s="154">
        <f>_xlfn.IFERROR(L36/K36*100-100," ")</f>
        <v>-26.98212034960727</v>
      </c>
    </row>
    <row r="37" spans="1:13" ht="15">
      <c r="A37" s="50" t="s">
        <v>444</v>
      </c>
      <c r="B37" s="115" t="s">
        <v>445</v>
      </c>
      <c r="C37" s="54">
        <v>11702852</v>
      </c>
      <c r="D37" s="54">
        <v>13408730</v>
      </c>
      <c r="E37" s="54">
        <v>12355039</v>
      </c>
      <c r="F37" s="166">
        <f>_xlfn.IFERROR(E37/D37*100-100," ")</f>
        <v>-7.858246082962367</v>
      </c>
      <c r="G37" s="58"/>
      <c r="H37" s="50" t="s">
        <v>444</v>
      </c>
      <c r="I37" s="115" t="s">
        <v>445</v>
      </c>
      <c r="J37" s="54">
        <v>551088</v>
      </c>
      <c r="K37" s="54">
        <v>696423</v>
      </c>
      <c r="L37" s="54">
        <v>613882</v>
      </c>
      <c r="M37" s="154">
        <f>_xlfn.IFERROR(L37/K37*100-100," ")</f>
        <v>-11.852135842727762</v>
      </c>
    </row>
    <row r="38" spans="1:13" ht="15">
      <c r="A38" s="50" t="s">
        <v>446</v>
      </c>
      <c r="B38" s="115" t="s">
        <v>447</v>
      </c>
      <c r="C38" s="54">
        <v>5294701</v>
      </c>
      <c r="D38" s="54">
        <v>8160793</v>
      </c>
      <c r="E38" s="54">
        <v>10204635</v>
      </c>
      <c r="F38" s="166">
        <f>_xlfn.IFERROR(E38/D38*100-100," ")</f>
        <v>25.044649459923818</v>
      </c>
      <c r="G38" s="58"/>
      <c r="H38" s="50" t="s">
        <v>446</v>
      </c>
      <c r="I38" s="115" t="s">
        <v>447</v>
      </c>
      <c r="J38" s="54">
        <v>871148</v>
      </c>
      <c r="K38" s="54">
        <v>1077661</v>
      </c>
      <c r="L38" s="54">
        <v>1004664</v>
      </c>
      <c r="M38" s="154">
        <f>_xlfn.IFERROR(L38/K38*100-100," ")</f>
        <v>-6.773651454399854</v>
      </c>
    </row>
    <row r="39" spans="1:13" ht="15">
      <c r="A39" s="50" t="s">
        <v>448</v>
      </c>
      <c r="B39" s="115" t="s">
        <v>449</v>
      </c>
      <c r="C39" s="54">
        <v>19261716</v>
      </c>
      <c r="D39" s="54">
        <v>21306460</v>
      </c>
      <c r="E39" s="54">
        <v>23386397</v>
      </c>
      <c r="F39" s="166">
        <f>_xlfn.IFERROR(E39/D39*100-100," ")</f>
        <v>9.762001759090893</v>
      </c>
      <c r="G39" s="58"/>
      <c r="H39" s="50" t="s">
        <v>448</v>
      </c>
      <c r="I39" s="115" t="s">
        <v>449</v>
      </c>
      <c r="J39" s="54">
        <v>5729785</v>
      </c>
      <c r="K39" s="54">
        <v>4426378</v>
      </c>
      <c r="L39" s="54">
        <v>4775474</v>
      </c>
      <c r="M39" s="154">
        <f>_xlfn.IFERROR(L39/K39*100-100," ")</f>
        <v>7.886719118882297</v>
      </c>
    </row>
    <row r="40" spans="1:13" ht="15">
      <c r="A40" s="50" t="s">
        <v>450</v>
      </c>
      <c r="B40" s="115" t="s">
        <v>451</v>
      </c>
      <c r="C40" s="54">
        <v>2368156</v>
      </c>
      <c r="D40" s="54">
        <v>1923573</v>
      </c>
      <c r="E40" s="54">
        <v>1678129</v>
      </c>
      <c r="F40" s="166">
        <f>_xlfn.IFERROR(E40/D40*100-100," ")</f>
        <v>-12.759796482899262</v>
      </c>
      <c r="G40" s="58"/>
      <c r="H40" s="50" t="s">
        <v>450</v>
      </c>
      <c r="I40" s="115" t="s">
        <v>451</v>
      </c>
      <c r="J40" s="54">
        <v>21081337</v>
      </c>
      <c r="K40" s="54">
        <v>22633393</v>
      </c>
      <c r="L40" s="54">
        <v>23060379</v>
      </c>
      <c r="M40" s="154">
        <f>_xlfn.IFERROR(L40/K40*100-100," ")</f>
        <v>1.8865311091447836</v>
      </c>
    </row>
    <row r="41" spans="1:13" ht="15">
      <c r="A41" s="50" t="s">
        <v>452</v>
      </c>
      <c r="B41" s="115" t="s">
        <v>453</v>
      </c>
      <c r="C41" s="54">
        <v>17889</v>
      </c>
      <c r="D41" s="54">
        <v>202</v>
      </c>
      <c r="E41" s="54">
        <v>13505</v>
      </c>
      <c r="F41" s="166">
        <f>_xlfn.IFERROR(E41/D41*100-100," ")</f>
        <v>6585.6435643564355</v>
      </c>
      <c r="G41" s="58"/>
      <c r="H41" s="50" t="s">
        <v>452</v>
      </c>
      <c r="I41" s="115" t="s">
        <v>453</v>
      </c>
      <c r="J41" s="54">
        <v>51386</v>
      </c>
      <c r="K41" s="54">
        <v>35741</v>
      </c>
      <c r="L41" s="54">
        <v>69220</v>
      </c>
      <c r="M41" s="154">
        <f>_xlfn.IFERROR(L41/K41*100-100," ")</f>
        <v>93.67113399177416</v>
      </c>
    </row>
    <row r="42" spans="1:13" ht="15">
      <c r="A42" s="50" t="s">
        <v>454</v>
      </c>
      <c r="B42" s="115" t="s">
        <v>455</v>
      </c>
      <c r="C42" s="54">
        <v>18507</v>
      </c>
      <c r="D42" s="54">
        <v>13519</v>
      </c>
      <c r="E42" s="54">
        <v>14242</v>
      </c>
      <c r="F42" s="166">
        <f>_xlfn.IFERROR(E42/D42*100-100," ")</f>
        <v>5.348028700347655</v>
      </c>
      <c r="G42" s="58"/>
      <c r="H42" s="50" t="s">
        <v>454</v>
      </c>
      <c r="I42" s="115" t="s">
        <v>455</v>
      </c>
      <c r="J42" s="54">
        <v>80</v>
      </c>
      <c r="K42" s="54">
        <v>196</v>
      </c>
      <c r="L42" s="54">
        <v>804</v>
      </c>
      <c r="M42" s="154">
        <f>_xlfn.IFERROR(L42/K42*100-100," ")</f>
        <v>310.2040816326531</v>
      </c>
    </row>
    <row r="43" spans="1:13" ht="15">
      <c r="A43" s="50" t="s">
        <v>456</v>
      </c>
      <c r="B43" s="115" t="s">
        <v>457</v>
      </c>
      <c r="C43" s="54">
        <v>8700103</v>
      </c>
      <c r="D43" s="54">
        <v>5146580</v>
      </c>
      <c r="E43" s="54">
        <v>20141060</v>
      </c>
      <c r="F43" s="166">
        <f>_xlfn.IFERROR(E43/D43*100-100," ")</f>
        <v>291.3484294424647</v>
      </c>
      <c r="G43" s="58"/>
      <c r="H43" s="50" t="s">
        <v>456</v>
      </c>
      <c r="I43" s="115" t="s">
        <v>457</v>
      </c>
      <c r="J43" s="54">
        <v>233984</v>
      </c>
      <c r="K43" s="54">
        <v>148886</v>
      </c>
      <c r="L43" s="54">
        <v>508844</v>
      </c>
      <c r="M43" s="154">
        <f>_xlfn.IFERROR(L43/K43*100-100," ")</f>
        <v>241.7675268326102</v>
      </c>
    </row>
    <row r="44" spans="1:13" ht="15">
      <c r="A44" s="50" t="s">
        <v>458</v>
      </c>
      <c r="B44" s="115" t="s">
        <v>459</v>
      </c>
      <c r="C44" s="54">
        <v>157220711</v>
      </c>
      <c r="D44" s="54">
        <v>130151566</v>
      </c>
      <c r="E44" s="54">
        <v>141636644</v>
      </c>
      <c r="F44" s="166">
        <f>_xlfn.IFERROR(E44/D44*100-100," ")</f>
        <v>8.824387099575887</v>
      </c>
      <c r="G44" s="58"/>
      <c r="H44" s="50" t="s">
        <v>458</v>
      </c>
      <c r="I44" s="115" t="s">
        <v>459</v>
      </c>
      <c r="J44" s="54">
        <v>129102671</v>
      </c>
      <c r="K44" s="54">
        <v>102628940</v>
      </c>
      <c r="L44" s="54">
        <v>104563712</v>
      </c>
      <c r="M44" s="154">
        <f>_xlfn.IFERROR(L44/K44*100-100," ")</f>
        <v>1.8852109356288764</v>
      </c>
    </row>
    <row r="45" spans="1:13" ht="15">
      <c r="A45" s="50" t="s">
        <v>460</v>
      </c>
      <c r="B45" s="115" t="s">
        <v>461</v>
      </c>
      <c r="C45" s="54">
        <v>1086637</v>
      </c>
      <c r="D45" s="54">
        <v>1086842</v>
      </c>
      <c r="E45" s="54">
        <v>947974</v>
      </c>
      <c r="F45" s="166">
        <f>_xlfn.IFERROR(E45/D45*100-100," ")</f>
        <v>-12.777202206024427</v>
      </c>
      <c r="G45" s="58"/>
      <c r="H45" s="50" t="s">
        <v>460</v>
      </c>
      <c r="I45" s="115" t="s">
        <v>461</v>
      </c>
      <c r="J45" s="54">
        <v>10876922</v>
      </c>
      <c r="K45" s="54">
        <v>8600031</v>
      </c>
      <c r="L45" s="54">
        <v>8436703</v>
      </c>
      <c r="M45" s="154">
        <f>_xlfn.IFERROR(L45/K45*100-100," ")</f>
        <v>-1.8991559449029864</v>
      </c>
    </row>
    <row r="46" spans="1:13" ht="15">
      <c r="A46" s="50" t="s">
        <v>462</v>
      </c>
      <c r="B46" s="115" t="s">
        <v>463</v>
      </c>
      <c r="C46" s="54">
        <v>1511299</v>
      </c>
      <c r="D46" s="54">
        <v>1321783</v>
      </c>
      <c r="E46" s="54">
        <v>1056784</v>
      </c>
      <c r="F46" s="166">
        <f>_xlfn.IFERROR(E46/D46*100-100," ")</f>
        <v>-20.04860101847278</v>
      </c>
      <c r="G46" s="58"/>
      <c r="H46" s="50" t="s">
        <v>462</v>
      </c>
      <c r="I46" s="115" t="s">
        <v>463</v>
      </c>
      <c r="J46" s="54">
        <v>332749</v>
      </c>
      <c r="K46" s="54">
        <v>1968617</v>
      </c>
      <c r="L46" s="54">
        <v>8613128</v>
      </c>
      <c r="M46" s="154">
        <f>_xlfn.IFERROR(L46/K46*100-100," ")</f>
        <v>337.5217728994517</v>
      </c>
    </row>
    <row r="47" spans="1:13" ht="15">
      <c r="A47" s="50" t="s">
        <v>464</v>
      </c>
      <c r="B47" s="115" t="s">
        <v>465</v>
      </c>
      <c r="C47" s="54">
        <v>1808129</v>
      </c>
      <c r="D47" s="54">
        <v>1227134</v>
      </c>
      <c r="E47" s="54">
        <v>1714357</v>
      </c>
      <c r="F47" s="166">
        <f>_xlfn.IFERROR(E47/D47*100-100," ")</f>
        <v>39.70413989018314</v>
      </c>
      <c r="G47" s="58"/>
      <c r="H47" s="50" t="s">
        <v>464</v>
      </c>
      <c r="I47" s="115" t="s">
        <v>465</v>
      </c>
      <c r="J47" s="54">
        <v>5871054</v>
      </c>
      <c r="K47" s="54">
        <v>5930547</v>
      </c>
      <c r="L47" s="54">
        <v>5484063</v>
      </c>
      <c r="M47" s="154">
        <f>_xlfn.IFERROR(L47/K47*100-100," ")</f>
        <v>-7.528546692235977</v>
      </c>
    </row>
    <row r="48" spans="1:13" ht="15">
      <c r="A48" s="50" t="s">
        <v>466</v>
      </c>
      <c r="B48" s="115" t="s">
        <v>467</v>
      </c>
      <c r="C48" s="54">
        <v>13799144</v>
      </c>
      <c r="D48" s="54">
        <v>10859747</v>
      </c>
      <c r="E48" s="54">
        <v>11152772</v>
      </c>
      <c r="F48" s="166">
        <f>_xlfn.IFERROR(E48/D48*100-100," ")</f>
        <v>2.698267280075669</v>
      </c>
      <c r="G48" s="58"/>
      <c r="H48" s="50" t="s">
        <v>466</v>
      </c>
      <c r="I48" s="115" t="s">
        <v>467</v>
      </c>
      <c r="J48" s="54">
        <v>34540641</v>
      </c>
      <c r="K48" s="54">
        <v>39890172</v>
      </c>
      <c r="L48" s="54">
        <v>56530400</v>
      </c>
      <c r="M48" s="154">
        <f>_xlfn.IFERROR(L48/K48*100-100," ")</f>
        <v>41.71510716975598</v>
      </c>
    </row>
    <row r="49" spans="1:13" ht="15">
      <c r="A49" s="50" t="s">
        <v>468</v>
      </c>
      <c r="B49" s="115" t="s">
        <v>469</v>
      </c>
      <c r="C49" s="54">
        <v>48482</v>
      </c>
      <c r="D49" s="54">
        <v>76767</v>
      </c>
      <c r="E49" s="54">
        <v>41518</v>
      </c>
      <c r="F49" s="166">
        <f>_xlfn.IFERROR(E49/D49*100-100," ")</f>
        <v>-45.91686531973374</v>
      </c>
      <c r="G49" s="58"/>
      <c r="H49" s="50" t="s">
        <v>468</v>
      </c>
      <c r="I49" s="115" t="s">
        <v>469</v>
      </c>
      <c r="J49" s="54">
        <v>323257</v>
      </c>
      <c r="K49" s="54">
        <v>253858</v>
      </c>
      <c r="L49" s="54">
        <v>197167</v>
      </c>
      <c r="M49" s="154">
        <f>_xlfn.IFERROR(L49/K49*100-100," ")</f>
        <v>-22.331776032270014</v>
      </c>
    </row>
    <row r="50" spans="1:13" ht="15">
      <c r="A50" s="50" t="s">
        <v>470</v>
      </c>
      <c r="B50" s="115" t="s">
        <v>471</v>
      </c>
      <c r="C50" s="54">
        <v>18086513</v>
      </c>
      <c r="D50" s="54">
        <v>16201499</v>
      </c>
      <c r="E50" s="54">
        <v>14024892</v>
      </c>
      <c r="F50" s="166">
        <f>_xlfn.IFERROR(E50/D50*100-100," ")</f>
        <v>-13.434602563626981</v>
      </c>
      <c r="G50" s="58"/>
      <c r="H50" s="50" t="s">
        <v>470</v>
      </c>
      <c r="I50" s="115" t="s">
        <v>471</v>
      </c>
      <c r="J50" s="54">
        <v>38637435</v>
      </c>
      <c r="K50" s="54">
        <v>33846442</v>
      </c>
      <c r="L50" s="54">
        <v>41863922</v>
      </c>
      <c r="M50" s="154">
        <f>_xlfn.IFERROR(L50/K50*100-100," ")</f>
        <v>23.68780742153045</v>
      </c>
    </row>
    <row r="51" spans="1:13" ht="15">
      <c r="A51" s="50" t="s">
        <v>472</v>
      </c>
      <c r="B51" s="115" t="s">
        <v>473</v>
      </c>
      <c r="C51" s="54">
        <v>976670</v>
      </c>
      <c r="D51" s="54">
        <v>581242</v>
      </c>
      <c r="E51" s="54">
        <v>4109874</v>
      </c>
      <c r="F51" s="166">
        <f>_xlfn.IFERROR(E51/D51*100-100," ")</f>
        <v>607.0848286944164</v>
      </c>
      <c r="G51" s="58"/>
      <c r="H51" s="50" t="s">
        <v>472</v>
      </c>
      <c r="I51" s="115" t="s">
        <v>473</v>
      </c>
      <c r="J51" s="54">
        <v>1609313</v>
      </c>
      <c r="K51" s="54">
        <v>25112714</v>
      </c>
      <c r="L51" s="54">
        <v>49022892</v>
      </c>
      <c r="M51" s="154">
        <f>_xlfn.IFERROR(L51/K51*100-100," ")</f>
        <v>95.21144548534261</v>
      </c>
    </row>
    <row r="52" spans="1:13" ht="15">
      <c r="A52" s="50" t="s">
        <v>474</v>
      </c>
      <c r="B52" s="115" t="s">
        <v>475</v>
      </c>
      <c r="C52" s="54">
        <v>3832526</v>
      </c>
      <c r="D52" s="54">
        <v>6018894</v>
      </c>
      <c r="E52" s="54">
        <v>7280673</v>
      </c>
      <c r="F52" s="166">
        <f>_xlfn.IFERROR(E52/D52*100-100," ")</f>
        <v>20.963635511773433</v>
      </c>
      <c r="G52" s="58"/>
      <c r="H52" s="50" t="s">
        <v>474</v>
      </c>
      <c r="I52" s="115" t="s">
        <v>475</v>
      </c>
      <c r="J52" s="54">
        <v>6523205</v>
      </c>
      <c r="K52" s="54">
        <v>6078452</v>
      </c>
      <c r="L52" s="54">
        <v>6347276</v>
      </c>
      <c r="M52" s="154">
        <f>_xlfn.IFERROR(L52/K52*100-100," ")</f>
        <v>4.422573378880017</v>
      </c>
    </row>
    <row r="53" spans="1:13" ht="15">
      <c r="A53" s="50" t="s">
        <v>476</v>
      </c>
      <c r="B53" s="115" t="s">
        <v>477</v>
      </c>
      <c r="C53" s="54">
        <v>35213742</v>
      </c>
      <c r="D53" s="54">
        <v>31324724</v>
      </c>
      <c r="E53" s="54">
        <v>30465111</v>
      </c>
      <c r="F53" s="166">
        <f>_xlfn.IFERROR(E53/D53*100-100," ")</f>
        <v>-2.7441997573546075</v>
      </c>
      <c r="G53" s="58"/>
      <c r="H53" s="50" t="s">
        <v>476</v>
      </c>
      <c r="I53" s="115" t="s">
        <v>477</v>
      </c>
      <c r="J53" s="54">
        <v>113422144</v>
      </c>
      <c r="K53" s="54">
        <v>103009030</v>
      </c>
      <c r="L53" s="54">
        <v>118798147</v>
      </c>
      <c r="M53" s="154">
        <f>_xlfn.IFERROR(L53/K53*100-100," ")</f>
        <v>15.32789601067013</v>
      </c>
    </row>
    <row r="54" spans="1:13" ht="15">
      <c r="A54" s="50" t="s">
        <v>478</v>
      </c>
      <c r="B54" s="115" t="s">
        <v>35</v>
      </c>
      <c r="C54" s="54">
        <v>2334170</v>
      </c>
      <c r="D54" s="54">
        <v>3367034</v>
      </c>
      <c r="E54" s="54">
        <v>4737663</v>
      </c>
      <c r="F54" s="166">
        <f>_xlfn.IFERROR(E54/D54*100-100," ")</f>
        <v>40.70731094488502</v>
      </c>
      <c r="G54" s="58"/>
      <c r="H54" s="50" t="s">
        <v>478</v>
      </c>
      <c r="I54" s="115" t="s">
        <v>35</v>
      </c>
      <c r="J54" s="54">
        <v>11359408</v>
      </c>
      <c r="K54" s="54">
        <v>13023569</v>
      </c>
      <c r="L54" s="54">
        <v>10714085</v>
      </c>
      <c r="M54" s="154">
        <f>_xlfn.IFERROR(L54/K54*100-100," ")</f>
        <v>-17.733111407479768</v>
      </c>
    </row>
    <row r="55" spans="1:13" ht="15">
      <c r="A55" s="50" t="s">
        <v>479</v>
      </c>
      <c r="B55" s="115" t="s">
        <v>480</v>
      </c>
      <c r="C55" s="54">
        <v>353168</v>
      </c>
      <c r="D55" s="54">
        <v>149101</v>
      </c>
      <c r="E55" s="54">
        <v>132751</v>
      </c>
      <c r="F55" s="166">
        <f>_xlfn.IFERROR(E55/D55*100-100," ")</f>
        <v>-10.965721222527009</v>
      </c>
      <c r="G55" s="58"/>
      <c r="H55" s="50" t="s">
        <v>479</v>
      </c>
      <c r="I55" s="115" t="s">
        <v>480</v>
      </c>
      <c r="J55" s="54">
        <v>142419</v>
      </c>
      <c r="K55" s="54">
        <v>2290</v>
      </c>
      <c r="L55" s="54"/>
      <c r="M55" s="154">
        <f>_xlfn.IFERROR(L55/K55*100-100," ")</f>
        <v>-100</v>
      </c>
    </row>
    <row r="56" spans="1:13" ht="15">
      <c r="A56" s="50" t="s">
        <v>481</v>
      </c>
      <c r="B56" s="115" t="s">
        <v>482</v>
      </c>
      <c r="C56" s="54">
        <v>9586</v>
      </c>
      <c r="D56" s="54">
        <v>40486</v>
      </c>
      <c r="E56" s="54">
        <v>14135</v>
      </c>
      <c r="F56" s="166">
        <f>_xlfn.IFERROR(E56/D56*100-100," ")</f>
        <v>-65.08669663587413</v>
      </c>
      <c r="G56" s="58"/>
      <c r="H56" s="50" t="s">
        <v>481</v>
      </c>
      <c r="I56" s="115" t="s">
        <v>482</v>
      </c>
      <c r="J56" s="54">
        <v>305474</v>
      </c>
      <c r="K56" s="54">
        <v>2668375</v>
      </c>
      <c r="L56" s="54">
        <v>753602</v>
      </c>
      <c r="M56" s="154">
        <f>_xlfn.IFERROR(L56/K56*100-100," ")</f>
        <v>-71.75801752002624</v>
      </c>
    </row>
    <row r="57" spans="1:13" ht="15">
      <c r="A57" s="50" t="s">
        <v>483</v>
      </c>
      <c r="B57" s="115" t="s">
        <v>484</v>
      </c>
      <c r="C57" s="54">
        <v>268221</v>
      </c>
      <c r="D57" s="54">
        <v>277592</v>
      </c>
      <c r="E57" s="54">
        <v>187048</v>
      </c>
      <c r="F57" s="166">
        <f>_xlfn.IFERROR(E57/D57*100-100," ")</f>
        <v>-32.61765468745497</v>
      </c>
      <c r="G57" s="58"/>
      <c r="H57" s="50" t="s">
        <v>483</v>
      </c>
      <c r="I57" s="115" t="s">
        <v>484</v>
      </c>
      <c r="J57" s="54">
        <v>3866277</v>
      </c>
      <c r="K57" s="54">
        <v>3849286</v>
      </c>
      <c r="L57" s="54">
        <v>4041808</v>
      </c>
      <c r="M57" s="154">
        <f>_xlfn.IFERROR(L57/K57*100-100," ")</f>
        <v>5.001498979291227</v>
      </c>
    </row>
    <row r="58" spans="1:13" ht="15">
      <c r="A58" s="50" t="s">
        <v>485</v>
      </c>
      <c r="B58" s="115" t="s">
        <v>486</v>
      </c>
      <c r="C58" s="54">
        <v>881168</v>
      </c>
      <c r="D58" s="54">
        <v>941389</v>
      </c>
      <c r="E58" s="54">
        <v>827766</v>
      </c>
      <c r="F58" s="166">
        <f>_xlfn.IFERROR(E58/D58*100-100," ")</f>
        <v>-12.069718256746157</v>
      </c>
      <c r="G58" s="58"/>
      <c r="H58" s="50" t="s">
        <v>485</v>
      </c>
      <c r="I58" s="115" t="s">
        <v>486</v>
      </c>
      <c r="J58" s="54">
        <v>5096</v>
      </c>
      <c r="K58" s="54">
        <v>31533</v>
      </c>
      <c r="L58" s="54">
        <v>8989</v>
      </c>
      <c r="M58" s="154">
        <f>_xlfn.IFERROR(L58/K58*100-100," ")</f>
        <v>-71.49335616655567</v>
      </c>
    </row>
    <row r="59" spans="1:13" ht="15">
      <c r="A59" s="50" t="s">
        <v>487</v>
      </c>
      <c r="B59" s="115" t="s">
        <v>488</v>
      </c>
      <c r="C59" s="54">
        <v>453399</v>
      </c>
      <c r="D59" s="54">
        <v>503342</v>
      </c>
      <c r="E59" s="54">
        <v>448557</v>
      </c>
      <c r="F59" s="166">
        <f>_xlfn.IFERROR(E59/D59*100-100," ")</f>
        <v>-10.884249675171148</v>
      </c>
      <c r="G59" s="58"/>
      <c r="H59" s="50" t="s">
        <v>487</v>
      </c>
      <c r="I59" s="115" t="s">
        <v>488</v>
      </c>
      <c r="J59" s="54">
        <v>520991</v>
      </c>
      <c r="K59" s="54">
        <v>1488609</v>
      </c>
      <c r="L59" s="54">
        <v>736987</v>
      </c>
      <c r="M59" s="154">
        <f>_xlfn.IFERROR(L59/K59*100-100," ")</f>
        <v>-50.49156628772229</v>
      </c>
    </row>
    <row r="60" spans="1:13" ht="15">
      <c r="A60" s="50" t="s">
        <v>489</v>
      </c>
      <c r="B60" s="115" t="s">
        <v>36</v>
      </c>
      <c r="C60" s="54">
        <v>123506</v>
      </c>
      <c r="D60" s="54">
        <v>94164</v>
      </c>
      <c r="E60" s="54">
        <v>69067</v>
      </c>
      <c r="F60" s="166">
        <f>_xlfn.IFERROR(E60/D60*100-100," ")</f>
        <v>-26.652436175183723</v>
      </c>
      <c r="G60" s="58"/>
      <c r="H60" s="50" t="s">
        <v>489</v>
      </c>
      <c r="I60" s="115" t="s">
        <v>36</v>
      </c>
      <c r="J60" s="54">
        <v>538608</v>
      </c>
      <c r="K60" s="54">
        <v>135120</v>
      </c>
      <c r="L60" s="54">
        <v>286051</v>
      </c>
      <c r="M60" s="154">
        <f>_xlfn.IFERROR(L60/K60*100-100," ")</f>
        <v>111.70145056246298</v>
      </c>
    </row>
    <row r="61" spans="1:13" ht="15">
      <c r="A61" s="50" t="s">
        <v>490</v>
      </c>
      <c r="B61" s="115" t="s">
        <v>491</v>
      </c>
      <c r="C61" s="54">
        <v>1209515</v>
      </c>
      <c r="D61" s="54">
        <v>1399990</v>
      </c>
      <c r="E61" s="54">
        <v>2409302</v>
      </c>
      <c r="F61" s="166">
        <f>_xlfn.IFERROR(E61/D61*100-100," ")</f>
        <v>72.09422924449461</v>
      </c>
      <c r="G61" s="58"/>
      <c r="H61" s="50" t="s">
        <v>490</v>
      </c>
      <c r="I61" s="115" t="s">
        <v>491</v>
      </c>
      <c r="J61" s="54">
        <v>89577</v>
      </c>
      <c r="K61" s="54">
        <v>208979</v>
      </c>
      <c r="L61" s="54">
        <v>1245638</v>
      </c>
      <c r="M61" s="154">
        <f>_xlfn.IFERROR(L61/K61*100-100," ")</f>
        <v>496.05893415127844</v>
      </c>
    </row>
    <row r="62" spans="1:13" ht="15">
      <c r="A62" s="50" t="s">
        <v>492</v>
      </c>
      <c r="B62" s="115" t="s">
        <v>493</v>
      </c>
      <c r="C62" s="54">
        <v>56684853</v>
      </c>
      <c r="D62" s="54">
        <v>42445709</v>
      </c>
      <c r="E62" s="54">
        <v>51050580</v>
      </c>
      <c r="F62" s="166">
        <f>_xlfn.IFERROR(E62/D62*100-100," ")</f>
        <v>20.27265229566551</v>
      </c>
      <c r="G62" s="58"/>
      <c r="H62" s="50" t="s">
        <v>492</v>
      </c>
      <c r="I62" s="115" t="s">
        <v>493</v>
      </c>
      <c r="J62" s="54">
        <v>259372</v>
      </c>
      <c r="K62" s="54">
        <v>525386</v>
      </c>
      <c r="L62" s="54">
        <v>96038</v>
      </c>
      <c r="M62" s="154">
        <f>_xlfn.IFERROR(L62/K62*100-100," ")</f>
        <v>-81.72048741306392</v>
      </c>
    </row>
    <row r="63" spans="1:13" ht="15">
      <c r="A63" s="50" t="s">
        <v>494</v>
      </c>
      <c r="B63" s="115" t="s">
        <v>495</v>
      </c>
      <c r="C63" s="54">
        <v>14679713</v>
      </c>
      <c r="D63" s="54">
        <v>2908221</v>
      </c>
      <c r="E63" s="54">
        <v>7981818</v>
      </c>
      <c r="F63" s="166">
        <f>_xlfn.IFERROR(E63/D63*100-100," ")</f>
        <v>174.4570649892151</v>
      </c>
      <c r="G63" s="58"/>
      <c r="H63" s="50" t="s">
        <v>494</v>
      </c>
      <c r="I63" s="115" t="s">
        <v>495</v>
      </c>
      <c r="J63" s="54">
        <v>98667258</v>
      </c>
      <c r="K63" s="54">
        <v>67383651</v>
      </c>
      <c r="L63" s="54">
        <v>55457578</v>
      </c>
      <c r="M63" s="154">
        <f>_xlfn.IFERROR(L63/K63*100-100," ")</f>
        <v>-17.69876345821629</v>
      </c>
    </row>
    <row r="64" spans="1:13" ht="15">
      <c r="A64" s="50" t="s">
        <v>496</v>
      </c>
      <c r="B64" s="115" t="s">
        <v>497</v>
      </c>
      <c r="C64" s="54">
        <v>915786</v>
      </c>
      <c r="D64" s="54">
        <v>912098</v>
      </c>
      <c r="E64" s="54">
        <v>968996</v>
      </c>
      <c r="F64" s="166">
        <f>_xlfn.IFERROR(E64/D64*100-100," ")</f>
        <v>6.238145462439348</v>
      </c>
      <c r="G64" s="58"/>
      <c r="H64" s="50" t="s">
        <v>496</v>
      </c>
      <c r="I64" s="115" t="s">
        <v>497</v>
      </c>
      <c r="J64" s="54">
        <v>5086417</v>
      </c>
      <c r="K64" s="54">
        <v>5057825</v>
      </c>
      <c r="L64" s="54">
        <v>7732286</v>
      </c>
      <c r="M64" s="154">
        <f>_xlfn.IFERROR(L64/K64*100-100," ")</f>
        <v>52.877689520693195</v>
      </c>
    </row>
    <row r="65" spans="1:13" ht="15">
      <c r="A65" s="50" t="s">
        <v>498</v>
      </c>
      <c r="B65" s="115" t="s">
        <v>499</v>
      </c>
      <c r="C65" s="54">
        <v>9809371</v>
      </c>
      <c r="D65" s="54">
        <v>9393567</v>
      </c>
      <c r="E65" s="54">
        <v>13275041</v>
      </c>
      <c r="F65" s="166">
        <f>_xlfn.IFERROR(E65/D65*100-100," ")</f>
        <v>41.32055480096113</v>
      </c>
      <c r="G65" s="58"/>
      <c r="H65" s="50" t="s">
        <v>498</v>
      </c>
      <c r="I65" s="115" t="s">
        <v>499</v>
      </c>
      <c r="J65" s="54">
        <v>1556234</v>
      </c>
      <c r="K65" s="54">
        <v>1987831</v>
      </c>
      <c r="L65" s="54">
        <v>11731232</v>
      </c>
      <c r="M65" s="154">
        <f>_xlfn.IFERROR(L65/K65*100-100," ")</f>
        <v>490.15238216930913</v>
      </c>
    </row>
    <row r="66" spans="1:13" ht="15">
      <c r="A66" s="50" t="s">
        <v>500</v>
      </c>
      <c r="B66" s="115" t="s">
        <v>501</v>
      </c>
      <c r="C66" s="54">
        <v>177917</v>
      </c>
      <c r="D66" s="54">
        <v>164017</v>
      </c>
      <c r="E66" s="54">
        <v>130218</v>
      </c>
      <c r="F66" s="166">
        <f>_xlfn.IFERROR(E66/D66*100-100," ")</f>
        <v>-20.607010248937613</v>
      </c>
      <c r="G66" s="58"/>
      <c r="H66" s="50" t="s">
        <v>500</v>
      </c>
      <c r="I66" s="115" t="s">
        <v>501</v>
      </c>
      <c r="J66" s="54">
        <v>63434</v>
      </c>
      <c r="K66" s="54">
        <v>94068</v>
      </c>
      <c r="L66" s="54">
        <v>10588</v>
      </c>
      <c r="M66" s="154">
        <f>_xlfn.IFERROR(L66/K66*100-100," ")</f>
        <v>-88.74431262490964</v>
      </c>
    </row>
    <row r="67" spans="1:13" ht="15">
      <c r="A67" s="50" t="s">
        <v>502</v>
      </c>
      <c r="B67" s="115" t="s">
        <v>503</v>
      </c>
      <c r="C67" s="54">
        <v>1700669</v>
      </c>
      <c r="D67" s="54">
        <v>2277852</v>
      </c>
      <c r="E67" s="54">
        <v>2627751</v>
      </c>
      <c r="F67" s="166">
        <f>_xlfn.IFERROR(E67/D67*100-100," ")</f>
        <v>15.3609189710306</v>
      </c>
      <c r="G67" s="58"/>
      <c r="H67" s="50" t="s">
        <v>502</v>
      </c>
      <c r="I67" s="115" t="s">
        <v>503</v>
      </c>
      <c r="J67" s="54">
        <v>8134038</v>
      </c>
      <c r="K67" s="54">
        <v>10256016</v>
      </c>
      <c r="L67" s="54">
        <v>11648095</v>
      </c>
      <c r="M67" s="154">
        <f>_xlfn.IFERROR(L67/K67*100-100," ")</f>
        <v>13.573292007344762</v>
      </c>
    </row>
    <row r="68" spans="1:13" ht="15">
      <c r="A68" s="50" t="s">
        <v>504</v>
      </c>
      <c r="B68" s="115" t="s">
        <v>505</v>
      </c>
      <c r="C68" s="54">
        <v>7957554</v>
      </c>
      <c r="D68" s="54">
        <v>11933958</v>
      </c>
      <c r="E68" s="54">
        <v>9027520</v>
      </c>
      <c r="F68" s="166">
        <f>_xlfn.IFERROR(E68/D68*100-100," ")</f>
        <v>-24.354350836495314</v>
      </c>
      <c r="G68" s="58"/>
      <c r="H68" s="50" t="s">
        <v>504</v>
      </c>
      <c r="I68" s="115" t="s">
        <v>505</v>
      </c>
      <c r="J68" s="54">
        <v>16006977</v>
      </c>
      <c r="K68" s="54">
        <v>16033409</v>
      </c>
      <c r="L68" s="54">
        <v>17221359</v>
      </c>
      <c r="M68" s="154">
        <f>_xlfn.IFERROR(L68/K68*100-100," ")</f>
        <v>7.409216592678462</v>
      </c>
    </row>
    <row r="69" spans="1:13" ht="15">
      <c r="A69" s="50" t="s">
        <v>506</v>
      </c>
      <c r="B69" s="115" t="s">
        <v>507</v>
      </c>
      <c r="C69" s="54">
        <v>7187</v>
      </c>
      <c r="D69" s="54">
        <v>1328</v>
      </c>
      <c r="E69" s="54">
        <v>1884</v>
      </c>
      <c r="F69" s="166">
        <f>_xlfn.IFERROR(E69/D69*100-100," ")</f>
        <v>41.86746987951807</v>
      </c>
      <c r="G69" s="58"/>
      <c r="H69" s="50" t="s">
        <v>506</v>
      </c>
      <c r="I69" s="115" t="s">
        <v>507</v>
      </c>
      <c r="J69" s="54">
        <v>422904</v>
      </c>
      <c r="K69" s="54">
        <v>780695</v>
      </c>
      <c r="L69" s="54">
        <v>494270</v>
      </c>
      <c r="M69" s="154">
        <f>_xlfn.IFERROR(L69/K69*100-100," ")</f>
        <v>-36.688463484459355</v>
      </c>
    </row>
    <row r="70" spans="1:13" ht="15">
      <c r="A70" s="50" t="s">
        <v>508</v>
      </c>
      <c r="B70" s="115" t="s">
        <v>509</v>
      </c>
      <c r="C70" s="54">
        <v>239</v>
      </c>
      <c r="D70" s="54">
        <v>1207</v>
      </c>
      <c r="E70" s="54">
        <v>5770</v>
      </c>
      <c r="F70" s="166">
        <f>_xlfn.IFERROR(E70/D70*100-100," ")</f>
        <v>378.04473902236947</v>
      </c>
      <c r="G70" s="58"/>
      <c r="H70" s="50" t="s">
        <v>508</v>
      </c>
      <c r="I70" s="115" t="s">
        <v>509</v>
      </c>
      <c r="J70" s="54"/>
      <c r="K70" s="54">
        <v>221</v>
      </c>
      <c r="L70" s="54">
        <v>1212</v>
      </c>
      <c r="M70" s="154">
        <f>_xlfn.IFERROR(L70/K70*100-100," ")</f>
        <v>448.4162895927602</v>
      </c>
    </row>
    <row r="71" spans="1:13" ht="15">
      <c r="A71" s="50" t="s">
        <v>510</v>
      </c>
      <c r="B71" s="115" t="s">
        <v>511</v>
      </c>
      <c r="C71" s="54">
        <v>3079456</v>
      </c>
      <c r="D71" s="54">
        <v>3039848</v>
      </c>
      <c r="E71" s="54">
        <v>2823962</v>
      </c>
      <c r="F71" s="166">
        <f>_xlfn.IFERROR(E71/D71*100-100," ")</f>
        <v>-7.101868251307295</v>
      </c>
      <c r="G71" s="58"/>
      <c r="H71" s="50" t="s">
        <v>510</v>
      </c>
      <c r="I71" s="115" t="s">
        <v>511</v>
      </c>
      <c r="J71" s="54">
        <v>2880195</v>
      </c>
      <c r="K71" s="54">
        <v>2611707</v>
      </c>
      <c r="L71" s="54">
        <v>2535037</v>
      </c>
      <c r="M71" s="154">
        <f>_xlfn.IFERROR(L71/K71*100-100," ")</f>
        <v>-2.935627924571932</v>
      </c>
    </row>
    <row r="72" spans="1:13" ht="15">
      <c r="A72" s="50" t="s">
        <v>512</v>
      </c>
      <c r="B72" s="115" t="s">
        <v>513</v>
      </c>
      <c r="C72" s="54">
        <v>16903000</v>
      </c>
      <c r="D72" s="54">
        <v>8092637</v>
      </c>
      <c r="E72" s="54">
        <v>10082505</v>
      </c>
      <c r="F72" s="166">
        <f>_xlfn.IFERROR(E72/D72*100-100," ")</f>
        <v>24.58862296677833</v>
      </c>
      <c r="G72" s="58"/>
      <c r="H72" s="50" t="s">
        <v>512</v>
      </c>
      <c r="I72" s="115" t="s">
        <v>513</v>
      </c>
      <c r="J72" s="54">
        <v>33643031</v>
      </c>
      <c r="K72" s="54">
        <v>26483429</v>
      </c>
      <c r="L72" s="54">
        <v>29274526</v>
      </c>
      <c r="M72" s="154">
        <f>_xlfn.IFERROR(L72/K72*100-100," ")</f>
        <v>10.539031784743585</v>
      </c>
    </row>
    <row r="73" spans="1:13" ht="15">
      <c r="A73" s="50" t="s">
        <v>514</v>
      </c>
      <c r="B73" s="115" t="s">
        <v>515</v>
      </c>
      <c r="C73" s="54">
        <v>1557311</v>
      </c>
      <c r="D73" s="54">
        <v>1125925</v>
      </c>
      <c r="E73" s="54">
        <v>7413482</v>
      </c>
      <c r="F73" s="166">
        <f>_xlfn.IFERROR(E73/D73*100-100," ")</f>
        <v>558.4347980549327</v>
      </c>
      <c r="G73" s="58"/>
      <c r="H73" s="50" t="s">
        <v>514</v>
      </c>
      <c r="I73" s="115" t="s">
        <v>515</v>
      </c>
      <c r="J73" s="54">
        <v>575219</v>
      </c>
      <c r="K73" s="54">
        <v>700408</v>
      </c>
      <c r="L73" s="54">
        <v>109659</v>
      </c>
      <c r="M73" s="154">
        <f>_xlfn.IFERROR(L73/K73*100-100," ")</f>
        <v>-84.3435540427865</v>
      </c>
    </row>
    <row r="74" spans="1:13" ht="15">
      <c r="A74" s="50" t="s">
        <v>516</v>
      </c>
      <c r="B74" s="115" t="s">
        <v>517</v>
      </c>
      <c r="C74" s="54">
        <v>204594401</v>
      </c>
      <c r="D74" s="54">
        <v>88151887</v>
      </c>
      <c r="E74" s="54">
        <v>82118206</v>
      </c>
      <c r="F74" s="166">
        <f>_xlfn.IFERROR(E74/D74*100-100," ")</f>
        <v>-6.844641907665576</v>
      </c>
      <c r="G74" s="58"/>
      <c r="H74" s="50" t="s">
        <v>516</v>
      </c>
      <c r="I74" s="115" t="s">
        <v>517</v>
      </c>
      <c r="J74" s="54">
        <v>813026</v>
      </c>
      <c r="K74" s="54">
        <v>873934</v>
      </c>
      <c r="L74" s="54">
        <v>454195</v>
      </c>
      <c r="M74" s="154">
        <f>_xlfn.IFERROR(L74/K74*100-100," ")</f>
        <v>-48.02868408827211</v>
      </c>
    </row>
    <row r="75" spans="1:13" ht="15">
      <c r="A75" s="50" t="s">
        <v>518</v>
      </c>
      <c r="B75" s="115" t="s">
        <v>519</v>
      </c>
      <c r="C75" s="54">
        <v>76521277</v>
      </c>
      <c r="D75" s="54">
        <v>140316685</v>
      </c>
      <c r="E75" s="54">
        <v>91595249</v>
      </c>
      <c r="F75" s="166">
        <f>_xlfn.IFERROR(E75/D75*100-100," ")</f>
        <v>-34.72248221941673</v>
      </c>
      <c r="G75" s="58"/>
      <c r="H75" s="50" t="s">
        <v>518</v>
      </c>
      <c r="I75" s="115" t="s">
        <v>519</v>
      </c>
      <c r="J75" s="54">
        <v>3420360</v>
      </c>
      <c r="K75" s="54">
        <v>3882392</v>
      </c>
      <c r="L75" s="54">
        <v>2800341</v>
      </c>
      <c r="M75" s="154">
        <f>_xlfn.IFERROR(L75/K75*100-100," ")</f>
        <v>-27.870730209623346</v>
      </c>
    </row>
    <row r="76" spans="1:13" ht="15">
      <c r="A76" s="50" t="s">
        <v>520</v>
      </c>
      <c r="B76" s="115" t="s">
        <v>521</v>
      </c>
      <c r="C76" s="54">
        <v>9062095</v>
      </c>
      <c r="D76" s="54">
        <v>8300490</v>
      </c>
      <c r="E76" s="54">
        <v>8271204</v>
      </c>
      <c r="F76" s="166">
        <f>_xlfn.IFERROR(E76/D76*100-100," ")</f>
        <v>-0.3528225442112358</v>
      </c>
      <c r="G76" s="58"/>
      <c r="H76" s="50" t="s">
        <v>520</v>
      </c>
      <c r="I76" s="115" t="s">
        <v>521</v>
      </c>
      <c r="J76" s="54">
        <v>219571</v>
      </c>
      <c r="K76" s="54">
        <v>499046</v>
      </c>
      <c r="L76" s="54">
        <v>103716</v>
      </c>
      <c r="M76" s="154">
        <f>_xlfn.IFERROR(L76/K76*100-100," ")</f>
        <v>-79.21714631516934</v>
      </c>
    </row>
    <row r="77" spans="1:13" ht="15">
      <c r="A77" s="50" t="s">
        <v>522</v>
      </c>
      <c r="B77" s="115" t="s">
        <v>523</v>
      </c>
      <c r="C77" s="54">
        <v>7479757</v>
      </c>
      <c r="D77" s="54">
        <v>5663621</v>
      </c>
      <c r="E77" s="54">
        <v>11712896</v>
      </c>
      <c r="F77" s="166">
        <f>_xlfn.IFERROR(E77/D77*100-100," ")</f>
        <v>106.80931863202002</v>
      </c>
      <c r="G77" s="58"/>
      <c r="H77" s="50" t="s">
        <v>522</v>
      </c>
      <c r="I77" s="115" t="s">
        <v>523</v>
      </c>
      <c r="J77" s="54">
        <v>7723888</v>
      </c>
      <c r="K77" s="54">
        <v>9548331</v>
      </c>
      <c r="L77" s="54">
        <v>15499786</v>
      </c>
      <c r="M77" s="154">
        <f>_xlfn.IFERROR(L77/K77*100-100," ")</f>
        <v>62.32979355240198</v>
      </c>
    </row>
    <row r="78" spans="1:13" ht="15">
      <c r="A78" s="50" t="s">
        <v>524</v>
      </c>
      <c r="B78" s="115" t="s">
        <v>525</v>
      </c>
      <c r="C78" s="54">
        <v>218073</v>
      </c>
      <c r="D78" s="54">
        <v>789289</v>
      </c>
      <c r="E78" s="54">
        <v>640201</v>
      </c>
      <c r="F78" s="166">
        <f>_xlfn.IFERROR(E78/D78*100-100," ")</f>
        <v>-18.888898743045957</v>
      </c>
      <c r="G78" s="58"/>
      <c r="H78" s="50" t="s">
        <v>524</v>
      </c>
      <c r="I78" s="115" t="s">
        <v>525</v>
      </c>
      <c r="J78" s="54">
        <v>490024</v>
      </c>
      <c r="K78" s="54">
        <v>662785</v>
      </c>
      <c r="L78" s="54">
        <v>436399</v>
      </c>
      <c r="M78" s="154">
        <f>_xlfn.IFERROR(L78/K78*100-100," ")</f>
        <v>-34.156777838967386</v>
      </c>
    </row>
    <row r="79" spans="1:13" ht="15">
      <c r="A79" s="50" t="s">
        <v>526</v>
      </c>
      <c r="B79" s="115" t="s">
        <v>527</v>
      </c>
      <c r="C79" s="54">
        <v>2244007</v>
      </c>
      <c r="D79" s="54">
        <v>1889417</v>
      </c>
      <c r="E79" s="54">
        <v>1158255</v>
      </c>
      <c r="F79" s="166">
        <f>_xlfn.IFERROR(E79/D79*100-100," ")</f>
        <v>-38.69775703298954</v>
      </c>
      <c r="G79" s="58"/>
      <c r="H79" s="50" t="s">
        <v>526</v>
      </c>
      <c r="I79" s="115" t="s">
        <v>527</v>
      </c>
      <c r="J79" s="54">
        <v>44715904</v>
      </c>
      <c r="K79" s="54">
        <v>32374911</v>
      </c>
      <c r="L79" s="54">
        <v>2587213</v>
      </c>
      <c r="M79" s="154">
        <f>_xlfn.IFERROR(L79/K79*100-100," ")</f>
        <v>-92.00858652553516</v>
      </c>
    </row>
    <row r="80" spans="1:13" ht="15">
      <c r="A80" s="50" t="s">
        <v>528</v>
      </c>
      <c r="B80" s="115" t="s">
        <v>529</v>
      </c>
      <c r="C80" s="54">
        <v>60343</v>
      </c>
      <c r="D80" s="54">
        <v>1350</v>
      </c>
      <c r="E80" s="54">
        <v>503</v>
      </c>
      <c r="F80" s="166">
        <f>_xlfn.IFERROR(E80/D80*100-100," ")</f>
        <v>-62.74074074074074</v>
      </c>
      <c r="G80" s="58"/>
      <c r="H80" s="50" t="s">
        <v>528</v>
      </c>
      <c r="I80" s="115" t="s">
        <v>529</v>
      </c>
      <c r="J80" s="54"/>
      <c r="K80" s="54">
        <v>30225</v>
      </c>
      <c r="L80" s="54"/>
      <c r="M80" s="154">
        <f>_xlfn.IFERROR(L80/K80*100-100," ")</f>
        <v>-100</v>
      </c>
    </row>
    <row r="81" spans="1:13" ht="15">
      <c r="A81" s="50" t="s">
        <v>530</v>
      </c>
      <c r="B81" s="115" t="s">
        <v>531</v>
      </c>
      <c r="C81" s="54">
        <v>8878799</v>
      </c>
      <c r="D81" s="54">
        <v>6426166</v>
      </c>
      <c r="E81" s="54">
        <v>7145948</v>
      </c>
      <c r="F81" s="166">
        <f>_xlfn.IFERROR(E81/D81*100-100," ")</f>
        <v>11.20079997933449</v>
      </c>
      <c r="G81" s="58"/>
      <c r="H81" s="50" t="s">
        <v>530</v>
      </c>
      <c r="I81" s="115" t="s">
        <v>531</v>
      </c>
      <c r="J81" s="54">
        <v>16297758</v>
      </c>
      <c r="K81" s="54">
        <v>17098046</v>
      </c>
      <c r="L81" s="54">
        <v>22359164</v>
      </c>
      <c r="M81" s="154">
        <f>_xlfn.IFERROR(L81/K81*100-100," ")</f>
        <v>30.77028802004628</v>
      </c>
    </row>
    <row r="82" spans="1:13" ht="15">
      <c r="A82" s="50" t="s">
        <v>532</v>
      </c>
      <c r="B82" s="115" t="s">
        <v>533</v>
      </c>
      <c r="C82" s="54">
        <v>2477147</v>
      </c>
      <c r="D82" s="54">
        <v>2125829</v>
      </c>
      <c r="E82" s="54">
        <v>1731775</v>
      </c>
      <c r="F82" s="166">
        <f>_xlfn.IFERROR(E82/D82*100-100," ")</f>
        <v>-18.536486236663436</v>
      </c>
      <c r="G82" s="58"/>
      <c r="H82" s="50" t="s">
        <v>532</v>
      </c>
      <c r="I82" s="115" t="s">
        <v>533</v>
      </c>
      <c r="J82" s="54">
        <v>221655</v>
      </c>
      <c r="K82" s="54">
        <v>75051</v>
      </c>
      <c r="L82" s="54">
        <v>914699</v>
      </c>
      <c r="M82" s="154">
        <f>_xlfn.IFERROR(L82/K82*100-100," ")</f>
        <v>1118.7699031325365</v>
      </c>
    </row>
    <row r="83" spans="1:13" ht="15">
      <c r="A83" s="50" t="s">
        <v>534</v>
      </c>
      <c r="B83" s="115" t="s">
        <v>535</v>
      </c>
      <c r="C83" s="54">
        <v>7686354</v>
      </c>
      <c r="D83" s="54">
        <v>6410523</v>
      </c>
      <c r="E83" s="54">
        <v>6135339</v>
      </c>
      <c r="F83" s="166">
        <f>_xlfn.IFERROR(E83/D83*100-100," ")</f>
        <v>-4.292691875530281</v>
      </c>
      <c r="G83" s="58"/>
      <c r="H83" s="50" t="s">
        <v>534</v>
      </c>
      <c r="I83" s="115" t="s">
        <v>535</v>
      </c>
      <c r="J83" s="54">
        <v>3191513</v>
      </c>
      <c r="K83" s="54">
        <v>4398426</v>
      </c>
      <c r="L83" s="54">
        <v>3670047</v>
      </c>
      <c r="M83" s="154">
        <f>_xlfn.IFERROR(L83/K83*100-100," ")</f>
        <v>-16.55999214264375</v>
      </c>
    </row>
    <row r="84" spans="1:13" ht="15">
      <c r="A84" s="50" t="s">
        <v>536</v>
      </c>
      <c r="B84" s="115" t="s">
        <v>537</v>
      </c>
      <c r="C84" s="54">
        <v>1964225</v>
      </c>
      <c r="D84" s="54">
        <v>1816168</v>
      </c>
      <c r="E84" s="54">
        <v>1332800</v>
      </c>
      <c r="F84" s="166">
        <f>_xlfn.IFERROR(E84/D84*100-100," ")</f>
        <v>-26.614718462168696</v>
      </c>
      <c r="G84" s="58"/>
      <c r="H84" s="50" t="s">
        <v>536</v>
      </c>
      <c r="I84" s="115" t="s">
        <v>537</v>
      </c>
      <c r="J84" s="54">
        <v>1846557</v>
      </c>
      <c r="K84" s="54">
        <v>1884556</v>
      </c>
      <c r="L84" s="54">
        <v>915788</v>
      </c>
      <c r="M84" s="154">
        <f>_xlfn.IFERROR(L84/K84*100-100," ")</f>
        <v>-51.405636128615974</v>
      </c>
    </row>
    <row r="85" spans="1:13" ht="15">
      <c r="A85" s="50" t="s">
        <v>538</v>
      </c>
      <c r="B85" s="115" t="s">
        <v>539</v>
      </c>
      <c r="C85" s="54">
        <v>4270129</v>
      </c>
      <c r="D85" s="54">
        <v>5042258</v>
      </c>
      <c r="E85" s="54">
        <v>4743008</v>
      </c>
      <c r="F85" s="166">
        <f>_xlfn.IFERROR(E85/D85*100-100," ")</f>
        <v>-5.9348410969847265</v>
      </c>
      <c r="G85" s="58"/>
      <c r="H85" s="50" t="s">
        <v>538</v>
      </c>
      <c r="I85" s="115" t="s">
        <v>539</v>
      </c>
      <c r="J85" s="54">
        <v>6926536</v>
      </c>
      <c r="K85" s="54">
        <v>5188132</v>
      </c>
      <c r="L85" s="54">
        <v>6286659</v>
      </c>
      <c r="M85" s="154">
        <f>_xlfn.IFERROR(L85/K85*100-100," ")</f>
        <v>21.173844458853395</v>
      </c>
    </row>
    <row r="86" spans="1:13" ht="15">
      <c r="A86" s="50" t="s">
        <v>540</v>
      </c>
      <c r="B86" s="115" t="s">
        <v>41</v>
      </c>
      <c r="C86" s="54">
        <v>1890476</v>
      </c>
      <c r="D86" s="54">
        <v>1412218</v>
      </c>
      <c r="E86" s="54">
        <v>1357927</v>
      </c>
      <c r="F86" s="166">
        <f>_xlfn.IFERROR(E86/D86*100-100," ")</f>
        <v>-3.8443781342540575</v>
      </c>
      <c r="G86" s="58"/>
      <c r="H86" s="50" t="s">
        <v>540</v>
      </c>
      <c r="I86" s="115" t="s">
        <v>41</v>
      </c>
      <c r="J86" s="54">
        <v>2222413</v>
      </c>
      <c r="K86" s="54">
        <v>2414329</v>
      </c>
      <c r="L86" s="54">
        <v>2065868</v>
      </c>
      <c r="M86" s="154">
        <f>_xlfn.IFERROR(L86/K86*100-100," ")</f>
        <v>-14.433037088151607</v>
      </c>
    </row>
    <row r="87" spans="1:13" ht="15">
      <c r="A87" s="50" t="s">
        <v>541</v>
      </c>
      <c r="B87" s="115" t="s">
        <v>542</v>
      </c>
      <c r="C87" s="54">
        <v>21637208</v>
      </c>
      <c r="D87" s="54">
        <v>17484916</v>
      </c>
      <c r="E87" s="54">
        <v>18427255</v>
      </c>
      <c r="F87" s="166">
        <f>_xlfn.IFERROR(E87/D87*100-100," ")</f>
        <v>5.389439674745944</v>
      </c>
      <c r="G87" s="58"/>
      <c r="H87" s="50" t="s">
        <v>541</v>
      </c>
      <c r="I87" s="115" t="s">
        <v>542</v>
      </c>
      <c r="J87" s="54">
        <v>28260064</v>
      </c>
      <c r="K87" s="54">
        <v>45820507</v>
      </c>
      <c r="L87" s="54">
        <v>52353082</v>
      </c>
      <c r="M87" s="154">
        <f>_xlfn.IFERROR(L87/K87*100-100," ")</f>
        <v>14.256880658260712</v>
      </c>
    </row>
    <row r="88" spans="1:13" ht="15">
      <c r="A88" s="50" t="s">
        <v>543</v>
      </c>
      <c r="B88" s="115" t="s">
        <v>544</v>
      </c>
      <c r="C88" s="54">
        <v>10026667</v>
      </c>
      <c r="D88" s="54">
        <v>9875175</v>
      </c>
      <c r="E88" s="54">
        <v>12350015</v>
      </c>
      <c r="F88" s="166">
        <f>_xlfn.IFERROR(E88/D88*100-100," ")</f>
        <v>25.06122676307004</v>
      </c>
      <c r="G88" s="58"/>
      <c r="H88" s="50" t="s">
        <v>543</v>
      </c>
      <c r="I88" s="115" t="s">
        <v>544</v>
      </c>
      <c r="J88" s="54">
        <v>33799788</v>
      </c>
      <c r="K88" s="54">
        <v>42239104</v>
      </c>
      <c r="L88" s="54">
        <v>36789048</v>
      </c>
      <c r="M88" s="154">
        <f>_xlfn.IFERROR(L88/K88*100-100," ")</f>
        <v>-12.902868394178057</v>
      </c>
    </row>
    <row r="89" spans="1:13" ht="15">
      <c r="A89" s="50" t="s">
        <v>545</v>
      </c>
      <c r="B89" s="115" t="s">
        <v>546</v>
      </c>
      <c r="C89" s="54">
        <v>4368131</v>
      </c>
      <c r="D89" s="54">
        <v>3405934</v>
      </c>
      <c r="E89" s="54">
        <v>5100644</v>
      </c>
      <c r="F89" s="166">
        <f>_xlfn.IFERROR(E89/D89*100-100," ")</f>
        <v>49.75757017017946</v>
      </c>
      <c r="G89" s="58"/>
      <c r="H89" s="50" t="s">
        <v>545</v>
      </c>
      <c r="I89" s="115" t="s">
        <v>546</v>
      </c>
      <c r="J89" s="54">
        <v>107547545</v>
      </c>
      <c r="K89" s="54">
        <v>101852159</v>
      </c>
      <c r="L89" s="54">
        <v>125327529</v>
      </c>
      <c r="M89" s="154">
        <f>_xlfn.IFERROR(L89/K89*100-100," ")</f>
        <v>23.048475585087985</v>
      </c>
    </row>
    <row r="90" spans="1:13" ht="15">
      <c r="A90" s="50" t="s">
        <v>547</v>
      </c>
      <c r="B90" s="115" t="s">
        <v>548</v>
      </c>
      <c r="C90" s="54">
        <v>1154276</v>
      </c>
      <c r="D90" s="54">
        <v>1228324</v>
      </c>
      <c r="E90" s="54">
        <v>4503434</v>
      </c>
      <c r="F90" s="166">
        <f>_xlfn.IFERROR(E90/D90*100-100," ")</f>
        <v>266.63241945936085</v>
      </c>
      <c r="G90" s="58"/>
      <c r="H90" s="50" t="s">
        <v>547</v>
      </c>
      <c r="I90" s="115" t="s">
        <v>548</v>
      </c>
      <c r="J90" s="54">
        <v>1469554</v>
      </c>
      <c r="K90" s="54">
        <v>2343771</v>
      </c>
      <c r="L90" s="54">
        <v>1906222</v>
      </c>
      <c r="M90" s="154">
        <f>_xlfn.IFERROR(L90/K90*100-100," ")</f>
        <v>-18.66859006276637</v>
      </c>
    </row>
    <row r="91" spans="1:13" ht="15">
      <c r="A91" s="50" t="s">
        <v>549</v>
      </c>
      <c r="B91" s="115" t="s">
        <v>550</v>
      </c>
      <c r="C91" s="54">
        <v>16713020</v>
      </c>
      <c r="D91" s="54">
        <v>14688945</v>
      </c>
      <c r="E91" s="54">
        <v>16236279</v>
      </c>
      <c r="F91" s="166">
        <f>_xlfn.IFERROR(E91/D91*100-100," ")</f>
        <v>10.534003633344668</v>
      </c>
      <c r="G91" s="58"/>
      <c r="H91" s="50" t="s">
        <v>549</v>
      </c>
      <c r="I91" s="115" t="s">
        <v>550</v>
      </c>
      <c r="J91" s="54">
        <v>72430316</v>
      </c>
      <c r="K91" s="54">
        <v>78598499</v>
      </c>
      <c r="L91" s="54">
        <v>76439173</v>
      </c>
      <c r="M91" s="154">
        <f>_xlfn.IFERROR(L91/K91*100-100," ")</f>
        <v>-2.7472865607777095</v>
      </c>
    </row>
    <row r="92" spans="1:13" ht="15">
      <c r="A92" s="50" t="s">
        <v>551</v>
      </c>
      <c r="B92" s="115" t="s">
        <v>552</v>
      </c>
      <c r="C92" s="54">
        <v>5565528</v>
      </c>
      <c r="D92" s="54">
        <v>8849285</v>
      </c>
      <c r="E92" s="54">
        <v>12114481</v>
      </c>
      <c r="F92" s="166">
        <f>_xlfn.IFERROR(E92/D92*100-100," ")</f>
        <v>36.89785106932368</v>
      </c>
      <c r="G92" s="58"/>
      <c r="H92" s="50" t="s">
        <v>551</v>
      </c>
      <c r="I92" s="115" t="s">
        <v>552</v>
      </c>
      <c r="J92" s="54">
        <v>8689068</v>
      </c>
      <c r="K92" s="54">
        <v>8290956</v>
      </c>
      <c r="L92" s="54">
        <v>7248085</v>
      </c>
      <c r="M92" s="154">
        <f>_xlfn.IFERROR(L92/K92*100-100," ")</f>
        <v>-12.578416771238437</v>
      </c>
    </row>
    <row r="93" spans="1:13" ht="15">
      <c r="A93" s="50" t="s">
        <v>553</v>
      </c>
      <c r="B93" s="115" t="s">
        <v>554</v>
      </c>
      <c r="C93" s="54">
        <v>296098</v>
      </c>
      <c r="D93" s="54">
        <v>109133</v>
      </c>
      <c r="E93" s="54">
        <v>137391</v>
      </c>
      <c r="F93" s="166">
        <f>_xlfn.IFERROR(E93/D93*100-100," ")</f>
        <v>25.8931762161766</v>
      </c>
      <c r="G93" s="58"/>
      <c r="H93" s="50" t="s">
        <v>553</v>
      </c>
      <c r="I93" s="115" t="s">
        <v>554</v>
      </c>
      <c r="J93" s="54">
        <v>530569</v>
      </c>
      <c r="K93" s="54">
        <v>1223793</v>
      </c>
      <c r="L93" s="54">
        <v>3151404</v>
      </c>
      <c r="M93" s="154">
        <f>_xlfn.IFERROR(L93/K93*100-100," ")</f>
        <v>157.51119674650857</v>
      </c>
    </row>
    <row r="94" spans="1:13" ht="15">
      <c r="A94" s="50" t="s">
        <v>555</v>
      </c>
      <c r="B94" s="115" t="s">
        <v>556</v>
      </c>
      <c r="C94" s="54">
        <v>12691836</v>
      </c>
      <c r="D94" s="54">
        <v>8558140</v>
      </c>
      <c r="E94" s="54">
        <v>7814743</v>
      </c>
      <c r="F94" s="166">
        <f>_xlfn.IFERROR(E94/D94*100-100," ")</f>
        <v>-8.686431864867842</v>
      </c>
      <c r="G94" s="58"/>
      <c r="H94" s="50" t="s">
        <v>555</v>
      </c>
      <c r="I94" s="115" t="s">
        <v>556</v>
      </c>
      <c r="J94" s="54">
        <v>28147600</v>
      </c>
      <c r="K94" s="54">
        <v>23906218</v>
      </c>
      <c r="L94" s="54">
        <v>30655141</v>
      </c>
      <c r="M94" s="154">
        <f>_xlfn.IFERROR(L94/K94*100-100," ")</f>
        <v>28.230826808322433</v>
      </c>
    </row>
    <row r="95" spans="1:13" ht="15">
      <c r="A95" s="50" t="s">
        <v>557</v>
      </c>
      <c r="B95" s="115" t="s">
        <v>558</v>
      </c>
      <c r="C95" s="54">
        <v>194564</v>
      </c>
      <c r="D95" s="54">
        <v>127029</v>
      </c>
      <c r="E95" s="54">
        <v>226489</v>
      </c>
      <c r="F95" s="166">
        <f>_xlfn.IFERROR(E95/D95*100-100," ")</f>
        <v>78.29708176872998</v>
      </c>
      <c r="G95" s="58"/>
      <c r="H95" s="50" t="s">
        <v>557</v>
      </c>
      <c r="I95" s="115" t="s">
        <v>558</v>
      </c>
      <c r="J95" s="54">
        <v>81990</v>
      </c>
      <c r="K95" s="54">
        <v>389692</v>
      </c>
      <c r="L95" s="54">
        <v>9535429</v>
      </c>
      <c r="M95" s="154">
        <f>_xlfn.IFERROR(L95/K95*100-100," ")</f>
        <v>2346.9142296993523</v>
      </c>
    </row>
    <row r="96" spans="1:13" ht="15">
      <c r="A96" s="50" t="s">
        <v>559</v>
      </c>
      <c r="B96" s="115" t="s">
        <v>560</v>
      </c>
      <c r="C96" s="54">
        <v>1315</v>
      </c>
      <c r="D96" s="54">
        <v>748725</v>
      </c>
      <c r="E96" s="54">
        <v>94078</v>
      </c>
      <c r="F96" s="166">
        <f>_xlfn.IFERROR(E96/D96*100-100," ")</f>
        <v>-87.43490600687836</v>
      </c>
      <c r="G96" s="58"/>
      <c r="H96" s="50" t="s">
        <v>559</v>
      </c>
      <c r="I96" s="115" t="s">
        <v>560</v>
      </c>
      <c r="J96" s="54">
        <v>174439</v>
      </c>
      <c r="K96" s="54">
        <v>503799</v>
      </c>
      <c r="L96" s="54">
        <v>2122932</v>
      </c>
      <c r="M96" s="154">
        <f>_xlfn.IFERROR(L96/K96*100-100," ")</f>
        <v>321.3847189057541</v>
      </c>
    </row>
    <row r="97" spans="1:13" ht="15">
      <c r="A97" s="50" t="s">
        <v>561</v>
      </c>
      <c r="B97" s="115" t="s">
        <v>562</v>
      </c>
      <c r="C97" s="54">
        <v>10547</v>
      </c>
      <c r="D97" s="54">
        <v>18409</v>
      </c>
      <c r="E97" s="54">
        <v>57477</v>
      </c>
      <c r="F97" s="166">
        <f>_xlfn.IFERROR(E97/D97*100-100," ")</f>
        <v>212.22228257917322</v>
      </c>
      <c r="G97" s="58"/>
      <c r="H97" s="50" t="s">
        <v>561</v>
      </c>
      <c r="I97" s="115" t="s">
        <v>562</v>
      </c>
      <c r="J97" s="54">
        <v>619011</v>
      </c>
      <c r="K97" s="54">
        <v>44861</v>
      </c>
      <c r="L97" s="54">
        <v>97373</v>
      </c>
      <c r="M97" s="154">
        <f>_xlfn.IFERROR(L97/K97*100-100," ")</f>
        <v>117.05490292236016</v>
      </c>
    </row>
    <row r="98" spans="1:13" ht="15">
      <c r="A98" s="50" t="s">
        <v>563</v>
      </c>
      <c r="B98" s="115" t="s">
        <v>564</v>
      </c>
      <c r="C98" s="54">
        <v>7674558</v>
      </c>
      <c r="D98" s="54">
        <v>8553456</v>
      </c>
      <c r="E98" s="54">
        <v>1844068</v>
      </c>
      <c r="F98" s="166">
        <f>_xlfn.IFERROR(E98/D98*100-100," ")</f>
        <v>-78.44066772541998</v>
      </c>
      <c r="G98" s="58"/>
      <c r="H98" s="50" t="s">
        <v>563</v>
      </c>
      <c r="I98" s="115" t="s">
        <v>564</v>
      </c>
      <c r="J98" s="54">
        <v>17043619</v>
      </c>
      <c r="K98" s="54">
        <v>13020961</v>
      </c>
      <c r="L98" s="54">
        <v>6877073</v>
      </c>
      <c r="M98" s="154">
        <f>_xlfn.IFERROR(L98/K98*100-100," ")</f>
        <v>-47.18459720446133</v>
      </c>
    </row>
    <row r="99" spans="1:13" ht="15">
      <c r="A99" s="50" t="s">
        <v>567</v>
      </c>
      <c r="B99" s="115" t="s">
        <v>30</v>
      </c>
      <c r="C99" s="54">
        <v>2485520</v>
      </c>
      <c r="D99" s="54">
        <v>3428608</v>
      </c>
      <c r="E99" s="54">
        <v>3325976</v>
      </c>
      <c r="F99" s="166">
        <f>_xlfn.IFERROR(E99/D99*100-100," ")</f>
        <v>-2.993401403718366</v>
      </c>
      <c r="G99" s="58"/>
      <c r="H99" s="50" t="s">
        <v>567</v>
      </c>
      <c r="I99" s="115" t="s">
        <v>30</v>
      </c>
      <c r="J99" s="54">
        <v>20700782</v>
      </c>
      <c r="K99" s="54">
        <v>19857715</v>
      </c>
      <c r="L99" s="54">
        <v>19917635</v>
      </c>
      <c r="M99" s="154">
        <f>_xlfn.IFERROR(L99/K99*100-100," ")</f>
        <v>0.3017467014709325</v>
      </c>
    </row>
    <row r="100" spans="1:13" ht="15">
      <c r="A100" s="50" t="s">
        <v>568</v>
      </c>
      <c r="B100" s="115" t="s">
        <v>569</v>
      </c>
      <c r="C100" s="54">
        <v>1389390</v>
      </c>
      <c r="D100" s="54">
        <v>2030846</v>
      </c>
      <c r="E100" s="54">
        <v>2554232</v>
      </c>
      <c r="F100" s="166">
        <f>_xlfn.IFERROR(E100/D100*100-100," ")</f>
        <v>25.771821201607608</v>
      </c>
      <c r="G100" s="58"/>
      <c r="H100" s="50" t="s">
        <v>568</v>
      </c>
      <c r="I100" s="115" t="s">
        <v>569</v>
      </c>
      <c r="J100" s="54">
        <v>3081762</v>
      </c>
      <c r="K100" s="54">
        <v>1047250</v>
      </c>
      <c r="L100" s="54">
        <v>1017383</v>
      </c>
      <c r="M100" s="154">
        <f>_xlfn.IFERROR(L100/K100*100-100," ")</f>
        <v>-2.8519455717354987</v>
      </c>
    </row>
    <row r="101" spans="1:13" ht="15">
      <c r="A101" s="50" t="s">
        <v>570</v>
      </c>
      <c r="B101" s="115" t="s">
        <v>571</v>
      </c>
      <c r="C101" s="54">
        <v>1398</v>
      </c>
      <c r="D101" s="54">
        <v>148646</v>
      </c>
      <c r="E101" s="54">
        <v>118504</v>
      </c>
      <c r="F101" s="166">
        <f>_xlfn.IFERROR(E101/D101*100-100," ")</f>
        <v>-20.27770676641147</v>
      </c>
      <c r="G101" s="58"/>
      <c r="H101" s="50" t="s">
        <v>570</v>
      </c>
      <c r="I101" s="115" t="s">
        <v>571</v>
      </c>
      <c r="J101" s="54">
        <v>10757</v>
      </c>
      <c r="K101" s="54">
        <v>8609</v>
      </c>
      <c r="L101" s="54"/>
      <c r="M101" s="154">
        <f>_xlfn.IFERROR(L101/K101*100-100," ")</f>
        <v>-100</v>
      </c>
    </row>
    <row r="102" spans="1:13" ht="15">
      <c r="A102" s="50" t="s">
        <v>572</v>
      </c>
      <c r="B102" s="115" t="s">
        <v>573</v>
      </c>
      <c r="C102" s="54">
        <v>501143</v>
      </c>
      <c r="D102" s="54">
        <v>327448</v>
      </c>
      <c r="E102" s="54">
        <v>479466</v>
      </c>
      <c r="F102" s="166">
        <f>_xlfn.IFERROR(E102/D102*100-100," ")</f>
        <v>46.42508123427231</v>
      </c>
      <c r="G102" s="58"/>
      <c r="H102" s="50" t="s">
        <v>572</v>
      </c>
      <c r="I102" s="115" t="s">
        <v>573</v>
      </c>
      <c r="J102" s="54">
        <v>244913</v>
      </c>
      <c r="K102" s="54">
        <v>56515</v>
      </c>
      <c r="L102" s="54">
        <v>42676</v>
      </c>
      <c r="M102" s="154">
        <f>_xlfn.IFERROR(L102/K102*100-100," ")</f>
        <v>-24.487304255507397</v>
      </c>
    </row>
    <row r="103" spans="1:13" ht="15">
      <c r="A103" s="50" t="s">
        <v>574</v>
      </c>
      <c r="B103" s="115" t="s">
        <v>575</v>
      </c>
      <c r="C103" s="54">
        <v>1936184</v>
      </c>
      <c r="D103" s="54">
        <v>2194622</v>
      </c>
      <c r="E103" s="54">
        <v>2851935</v>
      </c>
      <c r="F103" s="166">
        <f>_xlfn.IFERROR(E103/D103*100-100," ")</f>
        <v>29.951080413848047</v>
      </c>
      <c r="G103" s="58"/>
      <c r="H103" s="50" t="s">
        <v>574</v>
      </c>
      <c r="I103" s="115" t="s">
        <v>575</v>
      </c>
      <c r="J103" s="54">
        <v>4605634</v>
      </c>
      <c r="K103" s="54">
        <v>5185269</v>
      </c>
      <c r="L103" s="54">
        <v>3658223</v>
      </c>
      <c r="M103" s="154">
        <f>_xlfn.IFERROR(L103/K103*100-100," ")</f>
        <v>-29.4496968238292</v>
      </c>
    </row>
    <row r="104" spans="1:13" ht="15">
      <c r="A104" s="50" t="s">
        <v>576</v>
      </c>
      <c r="B104" s="115" t="s">
        <v>577</v>
      </c>
      <c r="C104" s="54">
        <v>15378064</v>
      </c>
      <c r="D104" s="54">
        <v>14936884</v>
      </c>
      <c r="E104" s="54">
        <v>16668704</v>
      </c>
      <c r="F104" s="166">
        <f>_xlfn.IFERROR(E104/D104*100-100," ")</f>
        <v>11.594252188073511</v>
      </c>
      <c r="G104" s="58"/>
      <c r="H104" s="50" t="s">
        <v>576</v>
      </c>
      <c r="I104" s="115" t="s">
        <v>577</v>
      </c>
      <c r="J104" s="54">
        <v>41842774</v>
      </c>
      <c r="K104" s="54">
        <v>36778925</v>
      </c>
      <c r="L104" s="54">
        <v>42490072</v>
      </c>
      <c r="M104" s="154">
        <f>_xlfn.IFERROR(L104/K104*100-100," ")</f>
        <v>15.528314109235126</v>
      </c>
    </row>
    <row r="105" spans="1:13" ht="15">
      <c r="A105" s="50" t="s">
        <v>578</v>
      </c>
      <c r="B105" s="115" t="s">
        <v>579</v>
      </c>
      <c r="C105" s="54">
        <v>854663</v>
      </c>
      <c r="D105" s="54">
        <v>682702</v>
      </c>
      <c r="E105" s="54">
        <v>551485</v>
      </c>
      <c r="F105" s="166">
        <f>_xlfn.IFERROR(E105/D105*100-100," ")</f>
        <v>-19.220245436515498</v>
      </c>
      <c r="G105" s="58"/>
      <c r="H105" s="50" t="s">
        <v>578</v>
      </c>
      <c r="I105" s="115" t="s">
        <v>579</v>
      </c>
      <c r="J105" s="54">
        <v>919349</v>
      </c>
      <c r="K105" s="54">
        <v>1199083</v>
      </c>
      <c r="L105" s="54">
        <v>1180909</v>
      </c>
      <c r="M105" s="154">
        <f>_xlfn.IFERROR(L105/K105*100-100," ")</f>
        <v>-1.51565821548634</v>
      </c>
    </row>
    <row r="106" spans="1:13" ht="15">
      <c r="A106" s="50" t="s">
        <v>580</v>
      </c>
      <c r="B106" s="115" t="s">
        <v>581</v>
      </c>
      <c r="C106" s="54">
        <v>430</v>
      </c>
      <c r="D106" s="54"/>
      <c r="E106" s="54"/>
      <c r="F106" s="166" t="str">
        <f>_xlfn.IFERROR(E106/D106*100-100," ")</f>
        <v> </v>
      </c>
      <c r="G106" s="58"/>
      <c r="H106" s="50" t="s">
        <v>580</v>
      </c>
      <c r="I106" s="115" t="s">
        <v>581</v>
      </c>
      <c r="J106" s="54"/>
      <c r="K106" s="54"/>
      <c r="L106" s="54"/>
      <c r="M106" s="154" t="str">
        <f>_xlfn.IFERROR(L106/K106*100-100," ")</f>
        <v> </v>
      </c>
    </row>
    <row r="107" spans="1:13" ht="15">
      <c r="A107" s="50" t="s">
        <v>582</v>
      </c>
      <c r="B107" s="115" t="s">
        <v>583</v>
      </c>
      <c r="C107" s="54">
        <v>7056586</v>
      </c>
      <c r="D107" s="54">
        <v>3989482</v>
      </c>
      <c r="E107" s="54">
        <v>2564675</v>
      </c>
      <c r="F107" s="166">
        <f>_xlfn.IFERROR(E107/D107*100-100," ")</f>
        <v>-35.71408518699921</v>
      </c>
      <c r="G107" s="58"/>
      <c r="H107" s="50" t="s">
        <v>582</v>
      </c>
      <c r="I107" s="115" t="s">
        <v>583</v>
      </c>
      <c r="J107" s="54">
        <v>4681809</v>
      </c>
      <c r="K107" s="54">
        <v>359860</v>
      </c>
      <c r="L107" s="54">
        <v>1013262</v>
      </c>
      <c r="M107" s="154">
        <f>_xlfn.IFERROR(L107/K107*100-100," ")</f>
        <v>181.57116656477518</v>
      </c>
    </row>
    <row r="108" spans="1:13" ht="15">
      <c r="A108" s="50" t="s">
        <v>584</v>
      </c>
      <c r="B108" s="115" t="s">
        <v>585</v>
      </c>
      <c r="C108" s="54">
        <v>1120300</v>
      </c>
      <c r="D108" s="54">
        <v>2027491</v>
      </c>
      <c r="E108" s="54">
        <v>2063408</v>
      </c>
      <c r="F108" s="166">
        <f>_xlfn.IFERROR(E108/D108*100-100," ")</f>
        <v>1.7714998488279434</v>
      </c>
      <c r="G108" s="58"/>
      <c r="H108" s="50" t="s">
        <v>584</v>
      </c>
      <c r="I108" s="115" t="s">
        <v>585</v>
      </c>
      <c r="J108" s="54">
        <v>7926738</v>
      </c>
      <c r="K108" s="54">
        <v>6499357</v>
      </c>
      <c r="L108" s="54">
        <v>13540642</v>
      </c>
      <c r="M108" s="154">
        <f>_xlfn.IFERROR(L108/K108*100-100," ")</f>
        <v>108.33817868444524</v>
      </c>
    </row>
    <row r="109" spans="1:13" ht="15">
      <c r="A109" s="50" t="s">
        <v>586</v>
      </c>
      <c r="B109" s="115" t="s">
        <v>587</v>
      </c>
      <c r="C109" s="54">
        <v>938155</v>
      </c>
      <c r="D109" s="54">
        <v>644723</v>
      </c>
      <c r="E109" s="54">
        <v>28740</v>
      </c>
      <c r="F109" s="166">
        <f>_xlfn.IFERROR(E109/D109*100-100," ")</f>
        <v>-95.54227164224015</v>
      </c>
      <c r="G109" s="58"/>
      <c r="H109" s="50" t="s">
        <v>586</v>
      </c>
      <c r="I109" s="115" t="s">
        <v>587</v>
      </c>
      <c r="J109" s="54"/>
      <c r="K109" s="54">
        <v>2446</v>
      </c>
      <c r="L109" s="54">
        <v>1365</v>
      </c>
      <c r="M109" s="154">
        <f>_xlfn.IFERROR(L109/K109*100-100," ")</f>
        <v>-44.19460343417825</v>
      </c>
    </row>
    <row r="110" spans="1:13" ht="15">
      <c r="A110" s="50" t="s">
        <v>588</v>
      </c>
      <c r="B110" s="115" t="s">
        <v>589</v>
      </c>
      <c r="C110" s="54">
        <v>26508</v>
      </c>
      <c r="D110" s="54">
        <v>16149</v>
      </c>
      <c r="E110" s="54">
        <v>691806</v>
      </c>
      <c r="F110" s="166">
        <f>_xlfn.IFERROR(E110/D110*100-100," ")</f>
        <v>4183.893739550436</v>
      </c>
      <c r="G110" s="58"/>
      <c r="H110" s="50" t="s">
        <v>588</v>
      </c>
      <c r="I110" s="115" t="s">
        <v>589</v>
      </c>
      <c r="J110" s="54">
        <v>3597</v>
      </c>
      <c r="K110" s="54"/>
      <c r="L110" s="54"/>
      <c r="M110" s="154" t="str">
        <f>_xlfn.IFERROR(L110/K110*100-100," ")</f>
        <v> </v>
      </c>
    </row>
    <row r="111" spans="1:13" ht="15">
      <c r="A111" s="50" t="s">
        <v>590</v>
      </c>
      <c r="B111" s="115" t="s">
        <v>591</v>
      </c>
      <c r="C111" s="54">
        <v>806</v>
      </c>
      <c r="D111" s="54"/>
      <c r="E111" s="54">
        <v>72452</v>
      </c>
      <c r="F111" s="166" t="str">
        <f>_xlfn.IFERROR(E111/D111*100-100," ")</f>
        <v> </v>
      </c>
      <c r="G111" s="58"/>
      <c r="H111" s="50" t="s">
        <v>590</v>
      </c>
      <c r="I111" s="115" t="s">
        <v>591</v>
      </c>
      <c r="J111" s="54"/>
      <c r="K111" s="54"/>
      <c r="L111" s="54"/>
      <c r="M111" s="154" t="str">
        <f>_xlfn.IFERROR(L111/K111*100-100," ")</f>
        <v> </v>
      </c>
    </row>
    <row r="112" spans="1:13" ht="15">
      <c r="A112" s="50" t="s">
        <v>592</v>
      </c>
      <c r="B112" s="115" t="s">
        <v>593</v>
      </c>
      <c r="C112" s="54"/>
      <c r="D112" s="54">
        <v>18790</v>
      </c>
      <c r="E112" s="54">
        <v>245</v>
      </c>
      <c r="F112" s="166">
        <f>_xlfn.IFERROR(E112/D112*100-100," ")</f>
        <v>-98.69611495476317</v>
      </c>
      <c r="G112" s="58"/>
      <c r="H112" s="50" t="s">
        <v>592</v>
      </c>
      <c r="I112" s="115" t="s">
        <v>593</v>
      </c>
      <c r="J112" s="54"/>
      <c r="K112" s="54"/>
      <c r="L112" s="54"/>
      <c r="M112" s="154" t="str">
        <f>_xlfn.IFERROR(L112/K112*100-100," ")</f>
        <v> </v>
      </c>
    </row>
    <row r="113" spans="1:13" ht="15">
      <c r="A113" s="50" t="s">
        <v>598</v>
      </c>
      <c r="B113" s="115" t="s">
        <v>599</v>
      </c>
      <c r="C113" s="54">
        <v>188487</v>
      </c>
      <c r="D113" s="54">
        <v>179978</v>
      </c>
      <c r="E113" s="54">
        <v>287139</v>
      </c>
      <c r="F113" s="166">
        <f>_xlfn.IFERROR(E113/D113*100-100," ")</f>
        <v>59.54116614252854</v>
      </c>
      <c r="G113" s="58"/>
      <c r="H113" s="50" t="s">
        <v>598</v>
      </c>
      <c r="I113" s="115" t="s">
        <v>599</v>
      </c>
      <c r="J113" s="54">
        <v>134102</v>
      </c>
      <c r="K113" s="54">
        <v>430617</v>
      </c>
      <c r="L113" s="54">
        <v>839268</v>
      </c>
      <c r="M113" s="154">
        <f>_xlfn.IFERROR(L113/K113*100-100," ")</f>
        <v>94.89894732442053</v>
      </c>
    </row>
    <row r="114" spans="1:13" ht="15">
      <c r="A114" s="50" t="s">
        <v>594</v>
      </c>
      <c r="B114" s="115" t="s">
        <v>595</v>
      </c>
      <c r="C114" s="54">
        <v>17077</v>
      </c>
      <c r="D114" s="54">
        <v>6293</v>
      </c>
      <c r="E114" s="54">
        <v>27631</v>
      </c>
      <c r="F114" s="166">
        <f>_xlfn.IFERROR(E114/D114*100-100," ")</f>
        <v>339.0751628793898</v>
      </c>
      <c r="G114" s="58"/>
      <c r="H114" s="50" t="s">
        <v>594</v>
      </c>
      <c r="I114" s="115" t="s">
        <v>595</v>
      </c>
      <c r="J114" s="54">
        <v>120588</v>
      </c>
      <c r="K114" s="54">
        <v>176926</v>
      </c>
      <c r="L114" s="54">
        <v>292481</v>
      </c>
      <c r="M114" s="154">
        <f>_xlfn.IFERROR(L114/K114*100-100," ")</f>
        <v>65.31261657416096</v>
      </c>
    </row>
    <row r="115" spans="1:13" ht="15">
      <c r="A115" s="50" t="s">
        <v>596</v>
      </c>
      <c r="B115" s="115" t="s">
        <v>597</v>
      </c>
      <c r="C115" s="54">
        <v>7714</v>
      </c>
      <c r="D115" s="54"/>
      <c r="E115" s="54">
        <v>13356</v>
      </c>
      <c r="F115" s="166" t="str">
        <f>_xlfn.IFERROR(E115/D115*100-100," ")</f>
        <v> </v>
      </c>
      <c r="G115" s="58"/>
      <c r="H115" s="50" t="s">
        <v>596</v>
      </c>
      <c r="I115" s="115" t="s">
        <v>597</v>
      </c>
      <c r="J115" s="54"/>
      <c r="K115" s="54"/>
      <c r="L115" s="54">
        <v>200</v>
      </c>
      <c r="M115" s="154" t="str">
        <f>_xlfn.IFERROR(L115/K115*100-100," ")</f>
        <v> </v>
      </c>
    </row>
    <row r="116" spans="1:13" ht="15">
      <c r="A116" s="22"/>
      <c r="B116" s="22" t="s">
        <v>165</v>
      </c>
      <c r="C116" s="98">
        <f>SUM(C6:C115)</f>
        <v>2277388737</v>
      </c>
      <c r="D116" s="98">
        <f>SUM(D6:D115)</f>
        <v>1961646940</v>
      </c>
      <c r="E116" s="98">
        <f>SUM(E6:E115)</f>
        <v>2276513086</v>
      </c>
      <c r="F116" s="167">
        <f>_xlfn.IFERROR(E116/D116*100-100," ")</f>
        <v>16.05111192944844</v>
      </c>
      <c r="G116" s="58"/>
      <c r="H116" s="175"/>
      <c r="I116" s="22" t="s">
        <v>165</v>
      </c>
      <c r="J116" s="98">
        <f>SUM(J6:J115)</f>
        <v>1435032018</v>
      </c>
      <c r="K116" s="98">
        <f>SUM(K6:K115)</f>
        <v>1356677637</v>
      </c>
      <c r="L116" s="98">
        <f>SUM(L6:L115)</f>
        <v>1468789456</v>
      </c>
      <c r="M116" s="155">
        <f>_xlfn.IFERROR(L116/K116*100-100," ")</f>
        <v>8.26370361996318</v>
      </c>
    </row>
    <row r="117" spans="1:7" ht="15">
      <c r="A117" s="16" t="s">
        <v>383</v>
      </c>
      <c r="G117" s="58"/>
    </row>
  </sheetData>
  <sheetProtection/>
  <mergeCells count="7">
    <mergeCell ref="J4:M4"/>
    <mergeCell ref="A3:B3"/>
    <mergeCell ref="A4:A5"/>
    <mergeCell ref="B4:B5"/>
    <mergeCell ref="H4:H5"/>
    <mergeCell ref="I4:I5"/>
    <mergeCell ref="C4:F4"/>
  </mergeCells>
  <hyperlinks>
    <hyperlink ref="M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5.28125" style="16" customWidth="1"/>
    <col min="2" max="17" width="8.7109375" style="16" customWidth="1"/>
    <col min="18" max="16384" width="9.140625" style="17" customWidth="1"/>
  </cols>
  <sheetData>
    <row r="1" spans="1:14" ht="15" customHeight="1">
      <c r="A1" s="1" t="s">
        <v>142</v>
      </c>
      <c r="N1" s="73" t="s">
        <v>118</v>
      </c>
    </row>
    <row r="2" spans="1:14" ht="15" customHeight="1">
      <c r="A2" s="1"/>
      <c r="N2" s="73"/>
    </row>
    <row r="3" spans="1:36" ht="15" customHeight="1">
      <c r="A3" s="1"/>
      <c r="B3" s="195" t="s">
        <v>91</v>
      </c>
      <c r="C3" s="196"/>
      <c r="D3" s="196"/>
      <c r="E3" s="196"/>
      <c r="F3" s="197"/>
      <c r="G3" s="198" t="s">
        <v>94</v>
      </c>
      <c r="H3" s="199"/>
      <c r="I3" s="199"/>
      <c r="J3" s="199"/>
      <c r="K3" s="200"/>
      <c r="L3" s="201" t="s">
        <v>155</v>
      </c>
      <c r="M3" s="202"/>
      <c r="N3" s="202"/>
      <c r="O3" s="202"/>
      <c r="P3" s="203"/>
      <c r="Q3" s="204" t="s">
        <v>92</v>
      </c>
      <c r="R3" s="205"/>
      <c r="S3" s="205"/>
      <c r="T3" s="205"/>
      <c r="U3" s="206"/>
      <c r="V3" s="189" t="s">
        <v>93</v>
      </c>
      <c r="W3" s="190"/>
      <c r="X3" s="190"/>
      <c r="Y3" s="190"/>
      <c r="Z3" s="191"/>
      <c r="AA3" s="186" t="s">
        <v>90</v>
      </c>
      <c r="AB3" s="187"/>
      <c r="AC3" s="187"/>
      <c r="AD3" s="187"/>
      <c r="AE3" s="188"/>
      <c r="AF3" s="192" t="s">
        <v>89</v>
      </c>
      <c r="AG3" s="193"/>
      <c r="AH3" s="193"/>
      <c r="AI3" s="193"/>
      <c r="AJ3" s="194"/>
    </row>
    <row r="4" spans="1:36" ht="67.5" customHeight="1">
      <c r="A4" s="18" t="s">
        <v>106</v>
      </c>
      <c r="B4" s="79">
        <v>2015</v>
      </c>
      <c r="C4" s="79">
        <v>2016</v>
      </c>
      <c r="D4" s="79">
        <v>2017</v>
      </c>
      <c r="E4" s="18" t="s">
        <v>360</v>
      </c>
      <c r="F4" s="18" t="s">
        <v>157</v>
      </c>
      <c r="G4" s="79">
        <v>2015</v>
      </c>
      <c r="H4" s="79">
        <v>2016</v>
      </c>
      <c r="I4" s="79">
        <v>2017</v>
      </c>
      <c r="J4" s="18" t="s">
        <v>360</v>
      </c>
      <c r="K4" s="18" t="s">
        <v>157</v>
      </c>
      <c r="L4" s="79">
        <v>2015</v>
      </c>
      <c r="M4" s="79">
        <v>2016</v>
      </c>
      <c r="N4" s="79">
        <v>2017</v>
      </c>
      <c r="O4" s="18" t="s">
        <v>360</v>
      </c>
      <c r="P4" s="18" t="s">
        <v>157</v>
      </c>
      <c r="Q4" s="79">
        <v>2015</v>
      </c>
      <c r="R4" s="79">
        <v>2016</v>
      </c>
      <c r="S4" s="79">
        <v>2017</v>
      </c>
      <c r="T4" s="18" t="s">
        <v>360</v>
      </c>
      <c r="U4" s="18" t="s">
        <v>157</v>
      </c>
      <c r="V4" s="79">
        <v>2015</v>
      </c>
      <c r="W4" s="79">
        <v>2016</v>
      </c>
      <c r="X4" s="79">
        <v>2017</v>
      </c>
      <c r="Y4" s="18" t="s">
        <v>360</v>
      </c>
      <c r="Z4" s="18" t="s">
        <v>157</v>
      </c>
      <c r="AA4" s="79">
        <v>2015</v>
      </c>
      <c r="AB4" s="79">
        <v>2016</v>
      </c>
      <c r="AC4" s="79">
        <v>2017</v>
      </c>
      <c r="AD4" s="18" t="s">
        <v>360</v>
      </c>
      <c r="AE4" s="18" t="s">
        <v>157</v>
      </c>
      <c r="AF4" s="79">
        <v>2015</v>
      </c>
      <c r="AG4" s="79">
        <v>2016</v>
      </c>
      <c r="AH4" s="79">
        <v>2017</v>
      </c>
      <c r="AI4" s="18" t="s">
        <v>360</v>
      </c>
      <c r="AJ4" s="18" t="s">
        <v>157</v>
      </c>
    </row>
    <row r="5" spans="1:36" ht="15" customHeight="1">
      <c r="A5" s="19" t="s">
        <v>107</v>
      </c>
      <c r="B5" s="20">
        <v>582</v>
      </c>
      <c r="C5" s="20">
        <v>678</v>
      </c>
      <c r="D5" s="20">
        <v>771</v>
      </c>
      <c r="E5" s="99">
        <f>D5/$D$13*100</f>
        <v>67.81002638522428</v>
      </c>
      <c r="F5" s="157">
        <f>_xlfn.IFERROR(D5/C5*100-100," ")</f>
        <v>13.716814159292042</v>
      </c>
      <c r="G5" s="20">
        <v>4093</v>
      </c>
      <c r="H5" s="20">
        <v>4520</v>
      </c>
      <c r="I5" s="20">
        <v>4555</v>
      </c>
      <c r="J5" s="99">
        <f>I5/$I$13*100</f>
        <v>62.94914317302377</v>
      </c>
      <c r="K5" s="157">
        <f>_xlfn.IFERROR(I5/H5*100-100," ")</f>
        <v>0.7743362831858462</v>
      </c>
      <c r="L5" s="21">
        <v>730</v>
      </c>
      <c r="M5" s="20">
        <v>793</v>
      </c>
      <c r="N5" s="21">
        <v>736</v>
      </c>
      <c r="O5" s="99">
        <f>N5/$N$13*100</f>
        <v>64.27947598253276</v>
      </c>
      <c r="P5" s="157">
        <f>_xlfn.IFERROR(N5/M5*100-100," ")</f>
        <v>-7.187894073139972</v>
      </c>
      <c r="Q5" s="21">
        <v>4832</v>
      </c>
      <c r="R5" s="20">
        <v>4314</v>
      </c>
      <c r="S5" s="21">
        <v>4178</v>
      </c>
      <c r="T5" s="99">
        <f>S5/$S$13*100</f>
        <v>58.97797854319593</v>
      </c>
      <c r="U5" s="157">
        <f>_xlfn.IFERROR(S5/R5*100-100," ")</f>
        <v>-3.1525266573945316</v>
      </c>
      <c r="V5" s="21">
        <v>3970</v>
      </c>
      <c r="W5" s="20">
        <v>4109</v>
      </c>
      <c r="X5" s="21">
        <v>3958</v>
      </c>
      <c r="Y5" s="99">
        <f>X5/$X$13*100</f>
        <v>71.46984470928133</v>
      </c>
      <c r="Z5" s="157">
        <f>_xlfn.IFERROR(X5/W5*100-100," ")</f>
        <v>-3.6748600632757302</v>
      </c>
      <c r="AA5" s="21">
        <v>4693</v>
      </c>
      <c r="AB5" s="20">
        <v>4618</v>
      </c>
      <c r="AC5" s="21">
        <v>4589</v>
      </c>
      <c r="AD5" s="99">
        <f>AC5/$AC$13*100</f>
        <v>56.473049470834354</v>
      </c>
      <c r="AE5" s="157">
        <f>_xlfn.IFERROR(AC5/AB5*100-100," ")</f>
        <v>-0.6279774794283242</v>
      </c>
      <c r="AF5" s="21">
        <v>3845</v>
      </c>
      <c r="AG5" s="20">
        <v>3877</v>
      </c>
      <c r="AH5" s="21">
        <v>3885</v>
      </c>
      <c r="AI5" s="99">
        <f>AH5/$AH$13*100</f>
        <v>60.95073737056793</v>
      </c>
      <c r="AJ5" s="157">
        <f>_xlfn.IFERROR(AH5/AG5*100-100," ")</f>
        <v>0.20634511220013962</v>
      </c>
    </row>
    <row r="6" spans="1:36" ht="15" customHeight="1">
      <c r="A6" s="19" t="s">
        <v>108</v>
      </c>
      <c r="B6" s="20">
        <v>103</v>
      </c>
      <c r="C6" s="20">
        <v>128</v>
      </c>
      <c r="D6" s="20">
        <v>125</v>
      </c>
      <c r="E6" s="99">
        <f aca="true" t="shared" si="0" ref="E6:E12">D6/$D$13*100</f>
        <v>10.993843447669304</v>
      </c>
      <c r="F6" s="157">
        <f>_xlfn.IFERROR(D6/C6*100-100," ")</f>
        <v>-2.34375</v>
      </c>
      <c r="G6" s="20">
        <v>876</v>
      </c>
      <c r="H6" s="20">
        <v>934</v>
      </c>
      <c r="I6" s="20">
        <v>890</v>
      </c>
      <c r="J6" s="99">
        <f aca="true" t="shared" si="1" ref="J6:J12">I6/$I$13*100</f>
        <v>12.299613045881703</v>
      </c>
      <c r="K6" s="157">
        <f>_xlfn.IFERROR(I6/H6*100-100," ")</f>
        <v>-4.710920770877948</v>
      </c>
      <c r="L6" s="21">
        <v>104</v>
      </c>
      <c r="M6" s="20">
        <v>156</v>
      </c>
      <c r="N6" s="21">
        <v>150</v>
      </c>
      <c r="O6" s="99">
        <f aca="true" t="shared" si="2" ref="O6:O12">N6/$N$13*100</f>
        <v>13.100436681222707</v>
      </c>
      <c r="P6" s="157">
        <f>_xlfn.IFERROR(N6/M6*100-100," ")</f>
        <v>-3.8461538461538396</v>
      </c>
      <c r="Q6" s="21">
        <v>977</v>
      </c>
      <c r="R6" s="20">
        <v>939</v>
      </c>
      <c r="S6" s="21">
        <v>930</v>
      </c>
      <c r="T6" s="99">
        <f aca="true" t="shared" si="3" ref="T6:T12">S6/$S$13*100</f>
        <v>13.128176171654433</v>
      </c>
      <c r="U6" s="157">
        <f>_xlfn.IFERROR(S6/R6*100-100," ")</f>
        <v>-0.9584664536741201</v>
      </c>
      <c r="V6" s="21">
        <v>687</v>
      </c>
      <c r="W6" s="20">
        <v>663</v>
      </c>
      <c r="X6" s="21">
        <v>644</v>
      </c>
      <c r="Y6" s="99">
        <f aca="true" t="shared" si="4" ref="Y6:Y12">X6/$X$13*100</f>
        <v>11.628746840014445</v>
      </c>
      <c r="Z6" s="157">
        <f>_xlfn.IFERROR(X6/W6*100-100," ")</f>
        <v>-2.865761689291105</v>
      </c>
      <c r="AA6" s="21">
        <v>1084</v>
      </c>
      <c r="AB6" s="20">
        <v>1053</v>
      </c>
      <c r="AC6" s="21">
        <v>1014</v>
      </c>
      <c r="AD6" s="99">
        <f aca="true" t="shared" si="5" ref="AD6:AD12">AC6/$AC$13*100</f>
        <v>12.478464189022889</v>
      </c>
      <c r="AE6" s="157">
        <f>_xlfn.IFERROR(AC6/AB6*100-100," ")</f>
        <v>-3.7037037037037095</v>
      </c>
      <c r="AF6" s="21">
        <v>785</v>
      </c>
      <c r="AG6" s="20">
        <v>787</v>
      </c>
      <c r="AH6" s="21">
        <v>851</v>
      </c>
      <c r="AI6" s="99">
        <f aca="true" t="shared" si="6" ref="AI6:AI12">AH6/$AH$13*100</f>
        <v>13.35111390021964</v>
      </c>
      <c r="AJ6" s="157">
        <f>_xlfn.IFERROR(AH6/AG6*100-100," ")</f>
        <v>8.132147395171543</v>
      </c>
    </row>
    <row r="7" spans="1:36" ht="15" customHeight="1">
      <c r="A7" s="19" t="s">
        <v>109</v>
      </c>
      <c r="B7" s="20">
        <v>81</v>
      </c>
      <c r="C7" s="20">
        <v>76</v>
      </c>
      <c r="D7" s="20">
        <v>103</v>
      </c>
      <c r="E7" s="99">
        <f t="shared" si="0"/>
        <v>9.058927000879507</v>
      </c>
      <c r="F7" s="157">
        <f>_xlfn.IFERROR(D7/C7*100-100," ")</f>
        <v>35.5263157894737</v>
      </c>
      <c r="G7" s="20">
        <v>651</v>
      </c>
      <c r="H7" s="20">
        <v>667</v>
      </c>
      <c r="I7" s="20">
        <v>684</v>
      </c>
      <c r="J7" s="99">
        <f t="shared" si="1"/>
        <v>9.45273631840796</v>
      </c>
      <c r="K7" s="157">
        <f>_xlfn.IFERROR(I7/H7*100-100," ")</f>
        <v>2.5487256371814055</v>
      </c>
      <c r="L7" s="21">
        <v>91</v>
      </c>
      <c r="M7" s="20">
        <v>88</v>
      </c>
      <c r="N7" s="21">
        <v>81</v>
      </c>
      <c r="O7" s="99">
        <f t="shared" si="2"/>
        <v>7.074235807860261</v>
      </c>
      <c r="P7" s="157">
        <f>_xlfn.IFERROR(N7/M7*100-100," ")</f>
        <v>-7.954545454545453</v>
      </c>
      <c r="Q7" s="21">
        <v>701</v>
      </c>
      <c r="R7" s="20">
        <v>704</v>
      </c>
      <c r="S7" s="21">
        <v>676</v>
      </c>
      <c r="T7" s="99">
        <f t="shared" si="3"/>
        <v>9.542631281761716</v>
      </c>
      <c r="U7" s="157">
        <f>_xlfn.IFERROR(S7/R7*100-100," ")</f>
        <v>-3.9772727272727337</v>
      </c>
      <c r="V7" s="21">
        <v>421</v>
      </c>
      <c r="W7" s="20">
        <v>425</v>
      </c>
      <c r="X7" s="21">
        <v>389</v>
      </c>
      <c r="Y7" s="99">
        <f t="shared" si="4"/>
        <v>7.024196460816179</v>
      </c>
      <c r="Z7" s="157">
        <f>_xlfn.IFERROR(X7/W7*100-100," ")</f>
        <v>-8.470588235294116</v>
      </c>
      <c r="AA7" s="21">
        <v>861</v>
      </c>
      <c r="AB7" s="20">
        <v>812</v>
      </c>
      <c r="AC7" s="21">
        <v>853</v>
      </c>
      <c r="AD7" s="99">
        <f t="shared" si="5"/>
        <v>10.497169579128721</v>
      </c>
      <c r="AE7" s="157">
        <f>_xlfn.IFERROR(AC7/AB7*100-100," ")</f>
        <v>5.049261083743843</v>
      </c>
      <c r="AF7" s="21">
        <v>638</v>
      </c>
      <c r="AG7" s="20">
        <v>629</v>
      </c>
      <c r="AH7" s="21">
        <v>611</v>
      </c>
      <c r="AI7" s="99">
        <f t="shared" si="6"/>
        <v>9.58581738311892</v>
      </c>
      <c r="AJ7" s="157">
        <f>_xlfn.IFERROR(AH7/AG7*100-100," ")</f>
        <v>-2.861685214626391</v>
      </c>
    </row>
    <row r="8" spans="1:36" ht="15" customHeight="1">
      <c r="A8" s="19" t="s">
        <v>110</v>
      </c>
      <c r="B8" s="20">
        <v>67</v>
      </c>
      <c r="C8" s="20">
        <v>76</v>
      </c>
      <c r="D8" s="20">
        <v>61</v>
      </c>
      <c r="E8" s="99">
        <f t="shared" si="0"/>
        <v>5.364995602462621</v>
      </c>
      <c r="F8" s="157">
        <f>_xlfn.IFERROR(D8/C8*100-100," ")</f>
        <v>-19.73684210526315</v>
      </c>
      <c r="G8" s="20">
        <v>525</v>
      </c>
      <c r="H8" s="20">
        <v>550</v>
      </c>
      <c r="I8" s="20">
        <v>546</v>
      </c>
      <c r="J8" s="99">
        <f t="shared" si="1"/>
        <v>7.545605306799337</v>
      </c>
      <c r="K8" s="157">
        <f>_xlfn.IFERROR(I8/H8*100-100," ")</f>
        <v>-0.7272727272727337</v>
      </c>
      <c r="L8" s="21">
        <v>69</v>
      </c>
      <c r="M8" s="20">
        <v>66</v>
      </c>
      <c r="N8" s="21">
        <v>77</v>
      </c>
      <c r="O8" s="99">
        <f t="shared" si="2"/>
        <v>6.724890829694323</v>
      </c>
      <c r="P8" s="157">
        <f>_xlfn.IFERROR(N8/M8*100-100," ")</f>
        <v>16.66666666666667</v>
      </c>
      <c r="Q8" s="21">
        <v>618</v>
      </c>
      <c r="R8" s="20">
        <v>639</v>
      </c>
      <c r="S8" s="21">
        <v>623</v>
      </c>
      <c r="T8" s="99">
        <f t="shared" si="3"/>
        <v>8.794466403162057</v>
      </c>
      <c r="U8" s="157">
        <f>_xlfn.IFERROR(S8/R8*100-100," ")</f>
        <v>-2.5039123630673004</v>
      </c>
      <c r="V8" s="21">
        <v>247</v>
      </c>
      <c r="W8" s="20">
        <v>262</v>
      </c>
      <c r="X8" s="21">
        <v>282</v>
      </c>
      <c r="Y8" s="99">
        <f t="shared" si="4"/>
        <v>5.092091007583965</v>
      </c>
      <c r="Z8" s="157">
        <f>_xlfn.IFERROR(X8/W8*100-100," ")</f>
        <v>7.63358778625954</v>
      </c>
      <c r="AA8" s="21">
        <v>773</v>
      </c>
      <c r="AB8" s="20">
        <v>775</v>
      </c>
      <c r="AC8" s="21">
        <v>755</v>
      </c>
      <c r="AD8" s="99">
        <f t="shared" si="5"/>
        <v>9.291164164410533</v>
      </c>
      <c r="AE8" s="157">
        <f>_xlfn.IFERROR(AC8/AB8*100-100," ")</f>
        <v>-2.5806451612903203</v>
      </c>
      <c r="AF8" s="21">
        <v>463</v>
      </c>
      <c r="AG8" s="20">
        <v>475</v>
      </c>
      <c r="AH8" s="21">
        <v>493</v>
      </c>
      <c r="AI8" s="99">
        <f t="shared" si="6"/>
        <v>7.734546595544399</v>
      </c>
      <c r="AJ8" s="157">
        <f>_xlfn.IFERROR(AH8/AG8*100-100," ")</f>
        <v>3.7894736842105203</v>
      </c>
    </row>
    <row r="9" spans="1:36" ht="15" customHeight="1">
      <c r="A9" s="19" t="s">
        <v>111</v>
      </c>
      <c r="B9" s="20">
        <v>17</v>
      </c>
      <c r="C9" s="20">
        <v>18</v>
      </c>
      <c r="D9" s="20">
        <v>27</v>
      </c>
      <c r="E9" s="99">
        <f t="shared" si="0"/>
        <v>2.3746701846965697</v>
      </c>
      <c r="F9" s="157">
        <f>_xlfn.IFERROR(D9/C9*100-100," ")</f>
        <v>50</v>
      </c>
      <c r="G9" s="20">
        <v>227</v>
      </c>
      <c r="H9" s="20">
        <v>215</v>
      </c>
      <c r="I9" s="20">
        <v>207</v>
      </c>
      <c r="J9" s="99">
        <f t="shared" si="1"/>
        <v>2.8606965174129355</v>
      </c>
      <c r="K9" s="157">
        <f>_xlfn.IFERROR(I9/H9*100-100," ")</f>
        <v>-3.720930232558146</v>
      </c>
      <c r="L9" s="21">
        <v>35</v>
      </c>
      <c r="M9" s="20">
        <v>42</v>
      </c>
      <c r="N9" s="21">
        <v>37</v>
      </c>
      <c r="O9" s="99">
        <f t="shared" si="2"/>
        <v>3.2314410480349345</v>
      </c>
      <c r="P9" s="157">
        <f>_xlfn.IFERROR(N9/M9*100-100," ")</f>
        <v>-11.904761904761912</v>
      </c>
      <c r="Q9" s="21">
        <v>241</v>
      </c>
      <c r="R9" s="20">
        <v>271</v>
      </c>
      <c r="S9" s="21">
        <v>284</v>
      </c>
      <c r="T9" s="99">
        <f t="shared" si="3"/>
        <v>4.009034443817053</v>
      </c>
      <c r="U9" s="157">
        <f>_xlfn.IFERROR(S9/R9*100-100," ")</f>
        <v>4.79704797047971</v>
      </c>
      <c r="V9" s="21">
        <v>100</v>
      </c>
      <c r="W9" s="20">
        <v>102</v>
      </c>
      <c r="X9" s="21">
        <v>103</v>
      </c>
      <c r="Y9" s="99">
        <f t="shared" si="4"/>
        <v>1.8598772119898883</v>
      </c>
      <c r="Z9" s="157">
        <f>_xlfn.IFERROR(X9/W9*100-100," ")</f>
        <v>0.9803921568627345</v>
      </c>
      <c r="AA9" s="21">
        <v>306</v>
      </c>
      <c r="AB9" s="20">
        <v>322</v>
      </c>
      <c r="AC9" s="21">
        <v>350</v>
      </c>
      <c r="AD9" s="99">
        <f t="shared" si="5"/>
        <v>4.3071621954221015</v>
      </c>
      <c r="AE9" s="157">
        <f>_xlfn.IFERROR(AC9/AB9*100-100," ")</f>
        <v>8.695652173913032</v>
      </c>
      <c r="AF9" s="21">
        <v>167</v>
      </c>
      <c r="AG9" s="20">
        <v>165</v>
      </c>
      <c r="AH9" s="21">
        <v>168</v>
      </c>
      <c r="AI9" s="99">
        <f t="shared" si="6"/>
        <v>2.6357075619705053</v>
      </c>
      <c r="AJ9" s="157">
        <f>_xlfn.IFERROR(AH9/AG9*100-100," ")</f>
        <v>1.818181818181813</v>
      </c>
    </row>
    <row r="10" spans="1:36" ht="15" customHeight="1">
      <c r="A10" s="19" t="s">
        <v>112</v>
      </c>
      <c r="B10" s="20">
        <v>25</v>
      </c>
      <c r="C10" s="20">
        <v>20</v>
      </c>
      <c r="D10" s="20">
        <v>18</v>
      </c>
      <c r="E10" s="99">
        <f t="shared" si="0"/>
        <v>1.58311345646438</v>
      </c>
      <c r="F10" s="157">
        <f>_xlfn.IFERROR(D10/C10*100-100," ")</f>
        <v>-10</v>
      </c>
      <c r="G10" s="20">
        <v>194</v>
      </c>
      <c r="H10" s="20">
        <v>202</v>
      </c>
      <c r="I10" s="20">
        <v>215</v>
      </c>
      <c r="J10" s="99">
        <f t="shared" si="1"/>
        <v>2.971254836926479</v>
      </c>
      <c r="K10" s="157">
        <f>_xlfn.IFERROR(I10/H10*100-100," ")</f>
        <v>6.43564356435644</v>
      </c>
      <c r="L10" s="21">
        <v>49</v>
      </c>
      <c r="M10" s="20">
        <v>40</v>
      </c>
      <c r="N10" s="21">
        <v>40</v>
      </c>
      <c r="O10" s="99">
        <f t="shared" si="2"/>
        <v>3.4934497816593884</v>
      </c>
      <c r="P10" s="157">
        <f>_xlfn.IFERROR(N10/M10*100-100," ")</f>
        <v>0</v>
      </c>
      <c r="Q10" s="21">
        <v>221</v>
      </c>
      <c r="R10" s="20">
        <v>220</v>
      </c>
      <c r="S10" s="21">
        <v>245</v>
      </c>
      <c r="T10" s="99">
        <f t="shared" si="3"/>
        <v>3.458498023715415</v>
      </c>
      <c r="U10" s="157">
        <f>_xlfn.IFERROR(S10/R10*100-100," ")</f>
        <v>11.36363636363636</v>
      </c>
      <c r="V10" s="21">
        <v>111</v>
      </c>
      <c r="W10" s="20">
        <v>106</v>
      </c>
      <c r="X10" s="21">
        <v>96</v>
      </c>
      <c r="Y10" s="99">
        <f t="shared" si="4"/>
        <v>1.7334777898158178</v>
      </c>
      <c r="Z10" s="157">
        <f>_xlfn.IFERROR(X10/W10*100-100," ")</f>
        <v>-9.433962264150935</v>
      </c>
      <c r="AA10" s="21">
        <v>342</v>
      </c>
      <c r="AB10" s="20">
        <v>331</v>
      </c>
      <c r="AC10" s="21">
        <v>328</v>
      </c>
      <c r="AD10" s="99">
        <f t="shared" si="5"/>
        <v>4.036426285995569</v>
      </c>
      <c r="AE10" s="157">
        <f>_xlfn.IFERROR(AC10/AB10*100-100," ")</f>
        <v>-0.9063444108761303</v>
      </c>
      <c r="AF10" s="21">
        <v>198</v>
      </c>
      <c r="AG10" s="20">
        <v>205</v>
      </c>
      <c r="AH10" s="21">
        <v>210</v>
      </c>
      <c r="AI10" s="99">
        <f t="shared" si="6"/>
        <v>3.2946344524631312</v>
      </c>
      <c r="AJ10" s="157">
        <f>_xlfn.IFERROR(AH10/AG10*100-100," ")</f>
        <v>2.439024390243901</v>
      </c>
    </row>
    <row r="11" spans="1:36" ht="15" customHeight="1">
      <c r="A11" s="19" t="s">
        <v>113</v>
      </c>
      <c r="B11" s="20">
        <v>22</v>
      </c>
      <c r="C11" s="20">
        <v>24</v>
      </c>
      <c r="D11" s="20">
        <v>25</v>
      </c>
      <c r="E11" s="99">
        <f t="shared" si="0"/>
        <v>2.198768689533861</v>
      </c>
      <c r="F11" s="157">
        <f>_xlfn.IFERROR(D11/C11*100-100," ")</f>
        <v>4.166666666666671</v>
      </c>
      <c r="G11" s="20">
        <v>93</v>
      </c>
      <c r="H11" s="20">
        <v>99</v>
      </c>
      <c r="I11" s="20">
        <v>109</v>
      </c>
      <c r="J11" s="99">
        <f t="shared" si="1"/>
        <v>1.5063571033720289</v>
      </c>
      <c r="K11" s="157">
        <f>_xlfn.IFERROR(I11/H11*100-100," ")</f>
        <v>10.101010101010104</v>
      </c>
      <c r="L11" s="21">
        <v>12</v>
      </c>
      <c r="M11" s="20">
        <v>18</v>
      </c>
      <c r="N11" s="21">
        <v>19</v>
      </c>
      <c r="O11" s="99">
        <f t="shared" si="2"/>
        <v>1.6593886462882095</v>
      </c>
      <c r="P11" s="157">
        <f>_xlfn.IFERROR(N11/M11*100-100," ")</f>
        <v>5.555555555555557</v>
      </c>
      <c r="Q11" s="21">
        <v>98</v>
      </c>
      <c r="R11" s="20">
        <v>101</v>
      </c>
      <c r="S11" s="21">
        <v>104</v>
      </c>
      <c r="T11" s="99">
        <f t="shared" si="3"/>
        <v>1.4680971202710333</v>
      </c>
      <c r="U11" s="157">
        <f>_xlfn.IFERROR(S11/R11*100-100," ")</f>
        <v>2.9702970297029765</v>
      </c>
      <c r="V11" s="21">
        <v>41</v>
      </c>
      <c r="W11" s="20">
        <v>44</v>
      </c>
      <c r="X11" s="21">
        <v>47</v>
      </c>
      <c r="Y11" s="99">
        <f t="shared" si="4"/>
        <v>0.8486818345973276</v>
      </c>
      <c r="Z11" s="157">
        <f>_xlfn.IFERROR(X11/W11*100-100," ")</f>
        <v>6.818181818181813</v>
      </c>
      <c r="AA11" s="21">
        <v>156</v>
      </c>
      <c r="AB11" s="20">
        <v>166</v>
      </c>
      <c r="AC11" s="21">
        <v>175</v>
      </c>
      <c r="AD11" s="99">
        <f t="shared" si="5"/>
        <v>2.1535810977110508</v>
      </c>
      <c r="AE11" s="157">
        <f>_xlfn.IFERROR(AC11/AB11*100-100," ")</f>
        <v>5.421686746987959</v>
      </c>
      <c r="AF11" s="21">
        <v>103</v>
      </c>
      <c r="AG11" s="20">
        <v>104</v>
      </c>
      <c r="AH11" s="21">
        <v>119</v>
      </c>
      <c r="AI11" s="99">
        <f t="shared" si="6"/>
        <v>1.8669595230624412</v>
      </c>
      <c r="AJ11" s="157">
        <f>_xlfn.IFERROR(AH11/AG11*100-100," ")</f>
        <v>14.42307692307692</v>
      </c>
    </row>
    <row r="12" spans="1:36" ht="15" customHeight="1">
      <c r="A12" s="19" t="s">
        <v>114</v>
      </c>
      <c r="B12" s="20">
        <v>5</v>
      </c>
      <c r="C12" s="20">
        <v>7</v>
      </c>
      <c r="D12" s="20">
        <v>7</v>
      </c>
      <c r="E12" s="99">
        <f t="shared" si="0"/>
        <v>0.6156552330694811</v>
      </c>
      <c r="F12" s="157">
        <f>_xlfn.IFERROR(D12/C12*100-100," ")</f>
        <v>0</v>
      </c>
      <c r="G12" s="20">
        <v>28</v>
      </c>
      <c r="H12" s="20">
        <v>28</v>
      </c>
      <c r="I12" s="20">
        <v>30</v>
      </c>
      <c r="J12" s="99">
        <f t="shared" si="1"/>
        <v>0.41459369817578773</v>
      </c>
      <c r="K12" s="157">
        <f>_xlfn.IFERROR(I12/H12*100-100," ")</f>
        <v>7.142857142857139</v>
      </c>
      <c r="L12" s="21">
        <v>5</v>
      </c>
      <c r="M12" s="20">
        <v>2</v>
      </c>
      <c r="N12" s="21">
        <v>5</v>
      </c>
      <c r="O12" s="99">
        <f t="shared" si="2"/>
        <v>0.43668122270742354</v>
      </c>
      <c r="P12" s="157">
        <f>_xlfn.IFERROR(N12/M12*100-100," ")</f>
        <v>150</v>
      </c>
      <c r="Q12" s="21">
        <v>41</v>
      </c>
      <c r="R12" s="20">
        <v>38</v>
      </c>
      <c r="S12" s="21">
        <v>44</v>
      </c>
      <c r="T12" s="99">
        <f t="shared" si="3"/>
        <v>0.6211180124223602</v>
      </c>
      <c r="U12" s="157">
        <f>_xlfn.IFERROR(S12/R12*100-100," ")</f>
        <v>15.789473684210535</v>
      </c>
      <c r="V12" s="21">
        <v>15</v>
      </c>
      <c r="W12" s="20">
        <v>16</v>
      </c>
      <c r="X12" s="21">
        <v>19</v>
      </c>
      <c r="Y12" s="99">
        <f t="shared" si="4"/>
        <v>0.34308414590104735</v>
      </c>
      <c r="Z12" s="157">
        <f>_xlfn.IFERROR(X12/W12*100-100," ")</f>
        <v>18.75</v>
      </c>
      <c r="AA12" s="21">
        <v>61</v>
      </c>
      <c r="AB12" s="20">
        <v>60</v>
      </c>
      <c r="AC12" s="21">
        <v>62</v>
      </c>
      <c r="AD12" s="99">
        <f t="shared" si="5"/>
        <v>0.7629830174747723</v>
      </c>
      <c r="AE12" s="157">
        <f>_xlfn.IFERROR(AC12/AB12*100-100," ")</f>
        <v>3.333333333333343</v>
      </c>
      <c r="AF12" s="21">
        <v>37</v>
      </c>
      <c r="AG12" s="20">
        <v>39</v>
      </c>
      <c r="AH12" s="21">
        <v>37</v>
      </c>
      <c r="AI12" s="99">
        <f t="shared" si="6"/>
        <v>0.580483213053028</v>
      </c>
      <c r="AJ12" s="157">
        <f>_xlfn.IFERROR(AH12/AG12*100-100," ")</f>
        <v>-5.128205128205138</v>
      </c>
    </row>
    <row r="13" spans="1:36" ht="15" customHeight="1">
      <c r="A13" s="22" t="s">
        <v>6</v>
      </c>
      <c r="B13" s="14">
        <f>SUM(B5:B12)</f>
        <v>902</v>
      </c>
      <c r="C13" s="14">
        <f>SUM(C5:C12)</f>
        <v>1027</v>
      </c>
      <c r="D13" s="14">
        <f>SUM(D5:D12)</f>
        <v>1137</v>
      </c>
      <c r="E13" s="14"/>
      <c r="F13" s="158">
        <f>_xlfn.IFERROR(D13/C13*100-100," ")</f>
        <v>10.710808179162612</v>
      </c>
      <c r="G13" s="14">
        <f>SUM(G5:G12)</f>
        <v>6687</v>
      </c>
      <c r="H13" s="14">
        <f>SUM(H5:H12)</f>
        <v>7215</v>
      </c>
      <c r="I13" s="14">
        <f>SUM(I5:I12)</f>
        <v>7236</v>
      </c>
      <c r="J13" s="14"/>
      <c r="K13" s="158">
        <f>_xlfn.IFERROR(I13/H13*100-100," ")</f>
        <v>0.2910602910602904</v>
      </c>
      <c r="L13" s="14">
        <f>SUM(L5:L12)</f>
        <v>1095</v>
      </c>
      <c r="M13" s="14">
        <f>SUM(M5:M12)</f>
        <v>1205</v>
      </c>
      <c r="N13" s="14">
        <f>SUM(N5:N12)</f>
        <v>1145</v>
      </c>
      <c r="O13" s="14"/>
      <c r="P13" s="158">
        <f>_xlfn.IFERROR(N13/M13*100-100," ")</f>
        <v>-4.979253112033206</v>
      </c>
      <c r="Q13" s="14">
        <f>SUM(Q5:Q12)</f>
        <v>7729</v>
      </c>
      <c r="R13" s="14">
        <f>SUM(R5:R12)</f>
        <v>7226</v>
      </c>
      <c r="S13" s="14">
        <f>SUM(S5:S12)</f>
        <v>7084</v>
      </c>
      <c r="T13" s="14"/>
      <c r="U13" s="158">
        <f>_xlfn.IFERROR(S13/R13*100-100," ")</f>
        <v>-1.9651259341267604</v>
      </c>
      <c r="V13" s="14">
        <f>SUM(V5:V12)</f>
        <v>5592</v>
      </c>
      <c r="W13" s="14">
        <f>SUM(W5:W12)</f>
        <v>5727</v>
      </c>
      <c r="X13" s="14">
        <f>SUM(X5:X12)</f>
        <v>5538</v>
      </c>
      <c r="Y13" s="14"/>
      <c r="Z13" s="158">
        <f>_xlfn.IFERROR(X13/W13*100-100," ")</f>
        <v>-3.300157150340482</v>
      </c>
      <c r="AA13" s="14">
        <f>SUM(AA5:AA12)</f>
        <v>8276</v>
      </c>
      <c r="AB13" s="14">
        <f>SUM(AB5:AB12)</f>
        <v>8137</v>
      </c>
      <c r="AC13" s="14">
        <f>SUM(AC5:AC12)</f>
        <v>8126</v>
      </c>
      <c r="AD13" s="14"/>
      <c r="AE13" s="158">
        <f>_xlfn.IFERROR(AC13/AB13*100-100," ")</f>
        <v>-0.1351849576010835</v>
      </c>
      <c r="AF13" s="14">
        <f>SUM(AF5:AF12)</f>
        <v>6236</v>
      </c>
      <c r="AG13" s="14">
        <f>SUM(AG5:AG12)</f>
        <v>6281</v>
      </c>
      <c r="AH13" s="14">
        <f>SUM(AH5:AH12)</f>
        <v>6374</v>
      </c>
      <c r="AI13" s="14"/>
      <c r="AJ13" s="158">
        <f>_xlfn.IFERROR(AH13/AG13*100-100," ")</f>
        <v>1.4806559465053226</v>
      </c>
    </row>
    <row r="14" ht="12.75" customHeight="1"/>
    <row r="15" ht="15" customHeight="1">
      <c r="A15" s="16" t="s">
        <v>47</v>
      </c>
    </row>
    <row r="17" spans="1:22" ht="12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23" spans="4:38" ht="15" customHeight="1">
      <c r="D23" s="217"/>
      <c r="E23" s="217"/>
      <c r="F23" s="217"/>
      <c r="G23" s="217"/>
      <c r="H23" s="217"/>
      <c r="I23" s="218"/>
      <c r="J23" s="218"/>
      <c r="K23" s="218"/>
      <c r="L23" s="218"/>
      <c r="M23" s="218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</row>
  </sheetData>
  <sheetProtection/>
  <mergeCells count="14">
    <mergeCell ref="AF3:AJ3"/>
    <mergeCell ref="B3:F3"/>
    <mergeCell ref="G3:K3"/>
    <mergeCell ref="L3:P3"/>
    <mergeCell ref="Q3:U3"/>
    <mergeCell ref="V3:Z3"/>
    <mergeCell ref="AA3:AE3"/>
    <mergeCell ref="AH23:AL23"/>
    <mergeCell ref="D23:H23"/>
    <mergeCell ref="I23:M23"/>
    <mergeCell ref="N23:R23"/>
    <mergeCell ref="S23:W23"/>
    <mergeCell ref="X23:AB23"/>
    <mergeCell ref="AC23:AG23"/>
  </mergeCells>
  <hyperlinks>
    <hyperlink ref="N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Giusti</dc:creator>
  <cp:keywords/>
  <dc:description/>
  <cp:lastModifiedBy>cve0234</cp:lastModifiedBy>
  <cp:lastPrinted>2018-03-01T11:02:50Z</cp:lastPrinted>
  <dcterms:created xsi:type="dcterms:W3CDTF">2017-08-09T10:22:35Z</dcterms:created>
  <dcterms:modified xsi:type="dcterms:W3CDTF">2018-12-27T11:49:40Z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